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<sst xmlns="http://schemas.openxmlformats.org/spreadsheetml/2006/main" count="1649" uniqueCount="211">
  <si>
    <t>Załącznik Nr 7</t>
  </si>
  <si>
    <t xml:space="preserve">Rady Gminy Chełmża </t>
  </si>
  <si>
    <t>zmieniającej Uchwałę Nr XX/186/04</t>
  </si>
  <si>
    <t xml:space="preserve">z dnia 20 lutego 2004r. w sprawie </t>
  </si>
  <si>
    <t xml:space="preserve">budżetu Gminy na 2004 rok. </t>
  </si>
  <si>
    <t xml:space="preserve">Wieloletnie Plany Inwestycyjne Gminy Chełmża na lata 2004 - 2007 </t>
  </si>
  <si>
    <t>L.p.</t>
  </si>
  <si>
    <t xml:space="preserve">Program / Zadanie </t>
  </si>
  <si>
    <t xml:space="preserve">Cel zadania </t>
  </si>
  <si>
    <t xml:space="preserve">Jedn. Realiz. Program </t>
  </si>
  <si>
    <t xml:space="preserve">Termin </t>
  </si>
  <si>
    <t>Łączne nakłady finansowe</t>
  </si>
  <si>
    <t>Nakłady finansowe w poszczególnych latach w tyś zł</t>
  </si>
  <si>
    <t>Rozpocz.</t>
  </si>
  <si>
    <t xml:space="preserve">Zakończ. </t>
  </si>
  <si>
    <t xml:space="preserve">Do 31.XII.2003r. </t>
  </si>
  <si>
    <t xml:space="preserve">2004r. </t>
  </si>
  <si>
    <t xml:space="preserve">2005r. </t>
  </si>
  <si>
    <t xml:space="preserve">2006r. </t>
  </si>
  <si>
    <t>2007r.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</si>
  <si>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</si>
  <si>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</si>
  <si>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</si>
  <si>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</si>
  <si>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</si>
  <si>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</si>
  <si>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</si>
  <si>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</si>
  <si>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</si>
  <si>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</si>
  <si>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</si>
  <si>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</si>
  <si>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I . GOSPODARKA WODNO ŚCIEKOWA </t>
  </si>
  <si>
    <t xml:space="preserve">ZPRR Projekt Nr 1 "Rozwój sieci kanalizacyjnej na terenie Gminy Chełmża" </t>
  </si>
  <si>
    <t>1.1</t>
  </si>
  <si>
    <t xml:space="preserve">Budowa sieci kanalizacji sanitarnej Browina - Kończewice 3,5 km </t>
  </si>
  <si>
    <t xml:space="preserve">Rozwiązanie problemów zagospodarowania ścieków komunalnych </t>
  </si>
  <si>
    <t xml:space="preserve">Wójt Gminy Chełmża </t>
  </si>
  <si>
    <t>1.2</t>
  </si>
  <si>
    <t>Budowa sieci kanalizacji sanitarnej Nawra - Kończewice 5,0 km</t>
  </si>
  <si>
    <t>1.3</t>
  </si>
  <si>
    <t xml:space="preserve">Budowa sieci kanalizacji sanitarnej Głuchowo - Windak - Kończewice 5,0 km </t>
  </si>
  <si>
    <t>1.4</t>
  </si>
  <si>
    <t xml:space="preserve">Budowa sieci kanalizacji sanitarnej Zalesie - Pluskowęsy - Zelgno  (8,5 km) </t>
  </si>
  <si>
    <t>Razem projekt Nr 1</t>
  </si>
  <si>
    <t xml:space="preserve">Budowa sieci kanalizacji sanitarnej ciśnieniowej z przepompowniami w miejsc. Kończewice Chełmża </t>
  </si>
  <si>
    <t>Ogółem program Nr I</t>
  </si>
  <si>
    <t>II. ZAOPATRZENIE WSI W WODĘ.</t>
  </si>
  <si>
    <t xml:space="preserve">ZPRR Projekt Nr 2 " Modernizacja infrastruktury wodociągowej w celu poprawy jakości wody w Gminie Chełmża" </t>
  </si>
  <si>
    <t>2.1</t>
  </si>
  <si>
    <t>Sieć wodociągowa wymiana rur azbestowo cementowych na PCV Zelgno - Bezdół (1,4 km)</t>
  </si>
  <si>
    <t xml:space="preserve">Poprawa jakości wody </t>
  </si>
  <si>
    <t>2.2</t>
  </si>
  <si>
    <t>Sieć wodociągowa wymiana rur azbestowo cementowych na PCV Zelgno (4,4 km)</t>
  </si>
  <si>
    <t>2.3</t>
  </si>
  <si>
    <t>Sieć wodociągowa wymiana rur azbestowo cementowych na PCV - Grzegorz (4,3 km)</t>
  </si>
  <si>
    <t>2.4</t>
  </si>
  <si>
    <t>Sieć wodociągowa wymiana rur azbestowo cementowych na PCV - Zajączkowo (0,09 km)</t>
  </si>
  <si>
    <t>2.5</t>
  </si>
  <si>
    <t>Sieć wodociągowa wymiana rur azbestowo cementowych na PCV - Skąpe (4,0 km)</t>
  </si>
  <si>
    <t>2.6</t>
  </si>
  <si>
    <t>Sieć wodociągowa wymiana rur azbestowo cementowych na PCV Kończewice - centrum (1,2 km)</t>
  </si>
  <si>
    <t>2.7</t>
  </si>
  <si>
    <t>Sieć wodociągowa wymiana rur azbestowo cementowych na PCV Nawra - centrum (2,7 km)</t>
  </si>
  <si>
    <t>2.8</t>
  </si>
  <si>
    <t>Budowa sieci wodociągowej Browina Kończewice - Ogrodniki (0,6 km)</t>
  </si>
  <si>
    <t>2.9</t>
  </si>
  <si>
    <t>Budowa sieci wodociągowej Browina I i II (2,0 km)</t>
  </si>
  <si>
    <t>2.10</t>
  </si>
  <si>
    <t xml:space="preserve">Modernizacja SUW Morczyny </t>
  </si>
  <si>
    <t>Razem projekt Nr 2</t>
  </si>
  <si>
    <t>Ogółem program Nr II</t>
  </si>
  <si>
    <t xml:space="preserve">III. DROGI GMINNE </t>
  </si>
  <si>
    <t xml:space="preserve">ZPRR Projekt Nr 3 "Budowa dróg ułatwiających dostępność do podstawowych usług oraz ważnych gospodarczo rejonów Gminy Chełmża" </t>
  </si>
  <si>
    <t>3.1</t>
  </si>
  <si>
    <t xml:space="preserve">Budowa drogi Nr 009 w miejscowości Liznowo(0,5 km) </t>
  </si>
  <si>
    <t xml:space="preserve">Lepsza jakość dróg </t>
  </si>
  <si>
    <t>3.2</t>
  </si>
  <si>
    <t xml:space="preserve">Budowa drogi w miejscowości Zalesie (teren rekreacyjny 0,5 km) </t>
  </si>
  <si>
    <t>3.3</t>
  </si>
  <si>
    <t xml:space="preserve">Budowa drogi Nr 023, 024 i 026 w miejsc. Browina - Brąchnówko (1,5 km) </t>
  </si>
  <si>
    <t>3.4</t>
  </si>
  <si>
    <t>Budowa drogi Nr 025 Brąchnówko (1,3 km)</t>
  </si>
  <si>
    <t>3.5</t>
  </si>
  <si>
    <t>Budowa drogi Nr 018 i 084 w miesc. Nawra - Izabelin (1,2 km)</t>
  </si>
  <si>
    <t>3.6</t>
  </si>
  <si>
    <t xml:space="preserve">Budowa drogi Nr 049 i 014 w miejsc. Kończewice - Ogrodniki (1,2 km) </t>
  </si>
  <si>
    <t>3.7</t>
  </si>
  <si>
    <t>Budowa drogi Nr 071 i 021 Browina ul. Boczna (1,4 km)</t>
  </si>
  <si>
    <t>3.8</t>
  </si>
  <si>
    <t>Budowadrogi Nr 030 w miejsc. Mirakowo - Zalesie (1,1 km)</t>
  </si>
  <si>
    <t>3.9</t>
  </si>
  <si>
    <t>Budowa drogi w miejsc. Grodno (0,7 km)</t>
  </si>
  <si>
    <t>3.10</t>
  </si>
  <si>
    <t xml:space="preserve">Budowa drogi Nr 069 w miejsc. Nowa Chełmża (1 km) ul. Szczypiorskiego </t>
  </si>
  <si>
    <t>Razem projekt Nr 3</t>
  </si>
  <si>
    <t xml:space="preserve">Przebudowa drogi Nr 004 Skąpe Dziemiony (2,2 km) </t>
  </si>
  <si>
    <t xml:space="preserve">Ogółem program III: </t>
  </si>
  <si>
    <t xml:space="preserve">IV. ROZWÓJ I MODERNIZACJA BAZY OŚWIATOWEJ </t>
  </si>
  <si>
    <t xml:space="preserve">ZPRR Projekt Nr 4 "Rozwój zaplecza sportowego szkół gimnazjalnych Gminy Chełmża" </t>
  </si>
  <si>
    <t>4.1</t>
  </si>
  <si>
    <t xml:space="preserve">Budowa zaplecza socjalno sanitarnego sali gimnastycznej oraz boiska przy Gimnazjum Głuchowo </t>
  </si>
  <si>
    <t xml:space="preserve">Poprawa warunków nauczania </t>
  </si>
  <si>
    <t>4.2</t>
  </si>
  <si>
    <t xml:space="preserve">Budowa zaplecza socjalno sanitarnego sali gimnastycznej oraz boiska przy Gimnazjum Pluskowęsy </t>
  </si>
  <si>
    <t>Razem projekt Nr 4</t>
  </si>
  <si>
    <t xml:space="preserve">Budowa sali gimnastycznej przy Gimnazjum Pluskowęsy </t>
  </si>
  <si>
    <t xml:space="preserve">Poprawa warunków nauczania  </t>
  </si>
  <si>
    <t xml:space="preserve">Budowa Sali gimnastycznej przy Gimnazjum Głuchowo </t>
  </si>
  <si>
    <t xml:space="preserve">Rozbudowa Gimnazjum w Pluskowęsach </t>
  </si>
  <si>
    <t xml:space="preserve">Poprawa warynków nauczania </t>
  </si>
  <si>
    <t xml:space="preserve">Ogółem program IV </t>
  </si>
  <si>
    <t xml:space="preserve">V. POZOSTAŁE ZADANIA </t>
  </si>
  <si>
    <t xml:space="preserve">Udział w budowie cmentarza komunalnego Nowa Chełmża </t>
  </si>
  <si>
    <t xml:space="preserve">Burmistrz Miasta Chełmża </t>
  </si>
  <si>
    <t>Zagospodarowanie terenów rekreacyjnych w miejscowości Zalesie</t>
  </si>
  <si>
    <t xml:space="preserve">Podniesienie atrakcyjności terenów rekreacyjnycych </t>
  </si>
  <si>
    <t xml:space="preserve">działanie 4.3 SAPARD         - pozostałe zagosp. terenów rekreacyjnych w m. Zalesie </t>
  </si>
  <si>
    <t xml:space="preserve">Razem : </t>
  </si>
  <si>
    <t xml:space="preserve">Ogółem : </t>
  </si>
  <si>
    <t xml:space="preserve">P R O G R A M   I </t>
  </si>
  <si>
    <t>P R O J E K T  1</t>
  </si>
  <si>
    <t>NR ZADANIA 1</t>
  </si>
  <si>
    <t>Wieloletnie programy inwestycyjne Gminy Chełmża na lata 2004 -2006</t>
  </si>
  <si>
    <t xml:space="preserve">Źródła finansowania zadania inwestycyjnego -"Budowa sieci kanalizacji sanitarnej Browina - Kończewice" </t>
  </si>
  <si>
    <t xml:space="preserve">Nazwa źródła </t>
  </si>
  <si>
    <t>do 2003</t>
  </si>
  <si>
    <t xml:space="preserve">Środki własne </t>
  </si>
  <si>
    <t xml:space="preserve">Środki SAPARD </t>
  </si>
  <si>
    <t>Środki z Unii Europejskiej EFRR</t>
  </si>
  <si>
    <t>Środki z MEN i S</t>
  </si>
  <si>
    <t xml:space="preserve">Kredyty i pożyczki </t>
  </si>
  <si>
    <t>P</t>
  </si>
  <si>
    <t xml:space="preserve">Dotacje z WFOŚ i GW; PFOŚ i GW </t>
  </si>
  <si>
    <t xml:space="preserve">Inne </t>
  </si>
  <si>
    <t xml:space="preserve">Grupa budowlana </t>
  </si>
  <si>
    <t>Budżet państwa</t>
  </si>
  <si>
    <t>P R O J E K T   1</t>
  </si>
  <si>
    <t>NR ZADANIA 2</t>
  </si>
  <si>
    <t xml:space="preserve">Źródła finansowania zadania inwestycyjnego -"Budowa sieci kanalizacji sanitarnej Nawra - Kończewice" </t>
  </si>
  <si>
    <t xml:space="preserve"> </t>
  </si>
  <si>
    <t xml:space="preserve">Budżet państwa </t>
  </si>
  <si>
    <t>NR ZADANIA 3</t>
  </si>
  <si>
    <t xml:space="preserve">Źródła finansowania zadania inwestycyjnego -"Budowa sieci kanalizacji sanitarnej Głuchowo - Windak - Kończewice" </t>
  </si>
  <si>
    <t xml:space="preserve">P R O G R A M  I </t>
  </si>
  <si>
    <t>NR ZADANIA 4</t>
  </si>
  <si>
    <t xml:space="preserve">Źródła finansowania zadania inwestycyjnego -"Budowa sieci kanalizacji sanitarnej Zalesie - Pluskowęsy - Zelgno" </t>
  </si>
  <si>
    <t>NR ZADANIA 5</t>
  </si>
  <si>
    <t xml:space="preserve">Źródła finansowania zadania inwestycyjnego -"Budowa sieci kanalizacji sanitarnej ciśnieniowej z przepompowniami w miejsc. Kończewice - Chełmża" </t>
  </si>
  <si>
    <t>"P"</t>
  </si>
  <si>
    <t>P R O G R A M   II</t>
  </si>
  <si>
    <t>P R O J E K T 2</t>
  </si>
  <si>
    <t xml:space="preserve">Źródła finansowania zadania inwestycyjnego -"Sieć wodociągowa wymiana rur azbestowo - cementowych na PCV Zelgno - Bezdół" </t>
  </si>
  <si>
    <t>P R O J E K T   2</t>
  </si>
  <si>
    <t xml:space="preserve">Źródła finansowania zadania inwestycyjnego -"Sieć wodociągowa wymiana rur azbestowo - cementowych na PCV Zelgno" </t>
  </si>
  <si>
    <t>P R O J E K T  2</t>
  </si>
  <si>
    <t xml:space="preserve">Źródła finansowania zadania inwestycyjnego -"Sieć wodociągowa wymiana rur azbestowo - cementowych na PCV Grzegorz" </t>
  </si>
  <si>
    <t xml:space="preserve">Źródła finansowania zadania inwestycyjnego -"Sieć wodociągowa wymiana rur azbestowo - cementowych na PCV Zajączkowo" </t>
  </si>
  <si>
    <t xml:space="preserve">Źródła finansowania zadania inwestycyjnego -"Sieć wodociągowa wymiana rur azbestowo - cementowych na PCV Skąpe" </t>
  </si>
  <si>
    <t>NR ZADANIA 6</t>
  </si>
  <si>
    <t xml:space="preserve">Źródła finansowania zadania inwestycyjnego -"Sieć wodociągowa wymiana rur azbestowo - cementowych na PCV Kończewce - Centrum" </t>
  </si>
  <si>
    <t>NR ZADANIA 7</t>
  </si>
  <si>
    <t xml:space="preserve">Źródła finansowania zadania inwestycyjnego -"Sieć wodociągowa wymiana rur azbestowo - cementowych na PCV Nawra - Centrum" </t>
  </si>
  <si>
    <t>P R O G R A M    II</t>
  </si>
  <si>
    <t>NR ZADANIA 8</t>
  </si>
  <si>
    <t xml:space="preserve">Źródła finansowania zadania inwestycyjnego -"Budowa sieci wodociągowej Kończewice - Ogrodniki" </t>
  </si>
  <si>
    <t>NR ZADANIA 9</t>
  </si>
  <si>
    <t xml:space="preserve">Źródła finansowania zadania inwestycyjnego -"Budowa sieci wodociągowej Browina I i II" </t>
  </si>
  <si>
    <t>NR ZADANIA 10</t>
  </si>
  <si>
    <t xml:space="preserve">Źródła finansowania zadania inwestycyjnego -"Modernizacja SUW Morczyny" </t>
  </si>
  <si>
    <t>P R O G R A M   III</t>
  </si>
  <si>
    <t>P R O J E K T   3</t>
  </si>
  <si>
    <t xml:space="preserve">Źródła finansowania zadania inwestycyjnego -"Budowa drogi Nr 009 w Liznowie" </t>
  </si>
  <si>
    <t xml:space="preserve">Źródła finansowania zadania inwestycyjnego -"Budowa drogi w miejscowości Zalesie (teren rekreacyjny)" </t>
  </si>
  <si>
    <t>P R O J E K T    3</t>
  </si>
  <si>
    <t xml:space="preserve">Źródła finansowania zadania inwestycyjnego -"Budowa drogi Nr 023, 024 i 026 w Browinie - Brąchnówku" </t>
  </si>
  <si>
    <t xml:space="preserve">Źródła finansowania zadania inwestycyjnego -"Budowa drogi Nr 025 w miejsc. Brąchnówko" </t>
  </si>
  <si>
    <t>P R O G R A M    III</t>
  </si>
  <si>
    <t xml:space="preserve">Źródła finansowania zadania inwestycyjnego -"Budowa drogi Nr 018 i 084 w miejsc. Nawra - Izabelin" </t>
  </si>
  <si>
    <t xml:space="preserve">Źródła finansowania zadania inwestycyjnego -"Budowa drogi Nr 049 i 014 w miejsc. Kończewice - Ogrodniki" </t>
  </si>
  <si>
    <t xml:space="preserve">Źródła finansowania zadania inwestycyjnego -"Budowa drogi Nr 071 i 021 Browina ul. Boczna" </t>
  </si>
  <si>
    <t xml:space="preserve">Źródła finansowania zadania inwestycyjnego -"Budowa drogi Nr 030 w miejscowości Mirakowo - Zalesie (1,1 km)" </t>
  </si>
  <si>
    <t xml:space="preserve">Źródła finansowania zadania inwestycyjnego -"Budowa drogi w miejsc. Grodno" </t>
  </si>
  <si>
    <t xml:space="preserve">Źródła finansowania zadania inwestycyjnego -"Budowa drogi Nr 069 w miejsc. Nowa Chełmża" </t>
  </si>
  <si>
    <t>NR ZADANIA 11</t>
  </si>
  <si>
    <t xml:space="preserve">Źródła finansowania zadania inwestycyjnego -"Budowa drogi Nr 004 Skąpe - Dziemiony" </t>
  </si>
  <si>
    <t>"k"</t>
  </si>
  <si>
    <t>P R O G R A M    IV</t>
  </si>
  <si>
    <t>P R O J E K T    4</t>
  </si>
  <si>
    <t xml:space="preserve">Źródła finansowania zadania inwestycyjnego -"Budowa zaplecza socjalno - sanitarnego sali gimnastycznej oraz boiska szkolnego przy Gimnazjum w Głuchowie" </t>
  </si>
  <si>
    <t>K</t>
  </si>
  <si>
    <t>P R O J E K T   4</t>
  </si>
  <si>
    <t xml:space="preserve">Źródła finansowania zadania inwestycyjnego -"Budowa zaplecza socjalno - sanitarnego sali gimnastycznej oraz boiska szkolnego przy Gimnazjum w Pluskowęsach" </t>
  </si>
  <si>
    <t>P R O G R A M   IV</t>
  </si>
  <si>
    <t xml:space="preserve">Źródła finansowania zadania inwestycyjnego -"Budowa Sali gimnastycznej przy Gimnazjum Pluskowęsy" </t>
  </si>
  <si>
    <t xml:space="preserve">Budżet pństwa </t>
  </si>
  <si>
    <t>P R O G R A M     IV</t>
  </si>
  <si>
    <t xml:space="preserve">Źródła finansowania zadania inwestycyjnego -"Budowa Sali gimnastycznej przy Gimnazjum Głuchowo" </t>
  </si>
  <si>
    <t xml:space="preserve">Źródła finansowania zadania inwestycyjnego -"Rozbudowa Gimnazjum w Pluskowęsach " </t>
  </si>
  <si>
    <t xml:space="preserve">Kredyt </t>
  </si>
  <si>
    <t xml:space="preserve">  </t>
  </si>
  <si>
    <t xml:space="preserve">Dotacje z WFOŚ i GW; PFOŚ i GW, Wojewoda </t>
  </si>
  <si>
    <t xml:space="preserve">Dotacja z Urzędu Wojewódzkiego </t>
  </si>
  <si>
    <t>P R O G R  A M    V</t>
  </si>
  <si>
    <t xml:space="preserve">Źródła finansowania zadania inwestycyjnego -"Cmentarz komunalny w Nowej Chełmży" </t>
  </si>
  <si>
    <t>Inne</t>
  </si>
  <si>
    <t>P R O G R A M    V</t>
  </si>
  <si>
    <t xml:space="preserve">Źródła finansowania zadania inwestycyjnego -"Zagospodarowanie terenów rekreacyjnych w miejsc. Zalesie" </t>
  </si>
  <si>
    <t>Wartość robót wyk. na podstawie aktu notarialnego 929/2003</t>
  </si>
  <si>
    <t>do Uchwały Nr XXVI/238/04</t>
  </si>
  <si>
    <t xml:space="preserve">z dnia 2 sierpnia 2004r.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</si>
</sst>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15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15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15" applyNumberFormat="1" applyFont="1" applyFill="1" applyBorder="1" applyAlignment="1">
      <alignment horizontal="left" vertical="center" wrapText="1"/>
    </xf>
    <xf numFmtId="164" fontId="2" fillId="0" borderId="4" xfId="15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15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15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15" applyNumberFormat="1" applyFont="1" applyFill="1" applyBorder="1" applyAlignment="1">
      <alignment horizontal="left" vertical="center" wrapText="1"/>
    </xf>
    <xf numFmtId="164" fontId="1" fillId="0" borderId="6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15" applyNumberFormat="1" applyFont="1" applyFill="1" applyBorder="1" applyAlignment="1">
      <alignment horizontal="center" vertical="center" wrapText="1"/>
    </xf>
    <xf numFmtId="164" fontId="2" fillId="0" borderId="7" xfId="15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 wrapText="1"/>
    </xf>
    <xf numFmtId="164" fontId="2" fillId="0" borderId="8" xfId="15" applyNumberFormat="1" applyFont="1" applyFill="1" applyBorder="1" applyAlignment="1">
      <alignment horizontal="left" vertical="center" wrapText="1"/>
    </xf>
    <xf numFmtId="164" fontId="2" fillId="0" borderId="6" xfId="15" applyNumberFormat="1" applyFont="1" applyFill="1" applyBorder="1" applyAlignment="1">
      <alignment horizontal="left" vertical="center" wrapText="1"/>
    </xf>
    <xf numFmtId="164" fontId="1" fillId="0" borderId="1" xfId="15" applyNumberFormat="1" applyFont="1" applyFill="1" applyBorder="1" applyAlignment="1">
      <alignment vertical="center" wrapText="1"/>
    </xf>
    <xf numFmtId="164" fontId="1" fillId="0" borderId="2" xfId="15" applyNumberFormat="1" applyFont="1" applyFill="1" applyBorder="1" applyAlignment="1">
      <alignment vertical="center" wrapText="1"/>
    </xf>
    <xf numFmtId="164" fontId="1" fillId="0" borderId="6" xfId="15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164" fontId="1" fillId="0" borderId="8" xfId="15" applyNumberFormat="1" applyFont="1" applyFill="1" applyBorder="1" applyAlignment="1">
      <alignment vertical="center" wrapText="1"/>
    </xf>
    <xf numFmtId="164" fontId="2" fillId="0" borderId="7" xfId="15" applyNumberFormat="1" applyFont="1" applyFill="1" applyBorder="1" applyAlignment="1">
      <alignment vertical="center" wrapText="1"/>
    </xf>
    <xf numFmtId="164" fontId="2" fillId="0" borderId="8" xfId="15" applyNumberFormat="1" applyFont="1" applyFill="1" applyBorder="1" applyAlignment="1">
      <alignment vertical="center" wrapText="1"/>
    </xf>
    <xf numFmtId="164" fontId="1" fillId="0" borderId="5" xfId="15" applyNumberFormat="1" applyFont="1" applyFill="1" applyBorder="1" applyAlignment="1">
      <alignment vertical="center" wrapText="1"/>
    </xf>
    <xf numFmtId="164" fontId="2" fillId="0" borderId="3" xfId="15" applyNumberFormat="1" applyFont="1" applyFill="1" applyBorder="1" applyAlignment="1">
      <alignment vertical="center" wrapText="1"/>
    </xf>
    <xf numFmtId="164" fontId="2" fillId="0" borderId="4" xfId="15" applyNumberFormat="1" applyFont="1" applyFill="1" applyBorder="1" applyAlignment="1">
      <alignment vertical="center" wrapText="1"/>
    </xf>
    <xf numFmtId="164" fontId="1" fillId="0" borderId="9" xfId="15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0" borderId="5" xfId="15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64" fontId="1" fillId="0" borderId="1" xfId="15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164" fontId="2" fillId="0" borderId="8" xfId="15" applyNumberFormat="1" applyFont="1" applyFill="1" applyBorder="1" applyAlignment="1">
      <alignment vertical="top" wrapText="1"/>
    </xf>
    <xf numFmtId="164" fontId="2" fillId="0" borderId="12" xfId="15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164" fontId="2" fillId="0" borderId="3" xfId="15" applyNumberFormat="1" applyFont="1" applyFill="1" applyBorder="1" applyAlignment="1">
      <alignment vertical="top" wrapText="1"/>
    </xf>
    <xf numFmtId="164" fontId="2" fillId="0" borderId="4" xfId="15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15" applyNumberFormat="1" applyFont="1" applyFill="1" applyBorder="1" applyAlignment="1">
      <alignment vertical="top" wrapText="1"/>
    </xf>
    <xf numFmtId="164" fontId="1" fillId="0" borderId="0" xfId="15" applyNumberFormat="1" applyFont="1" applyFill="1" applyBorder="1" applyAlignment="1">
      <alignment horizontal="center" vertical="top" wrapText="1"/>
    </xf>
    <xf numFmtId="164" fontId="1" fillId="0" borderId="0" xfId="15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43" fontId="1" fillId="0" borderId="10" xfId="15" applyFont="1" applyFill="1" applyBorder="1" applyAlignment="1">
      <alignment horizontal="center" vertical="top" wrapText="1"/>
    </xf>
    <xf numFmtId="43" fontId="1" fillId="0" borderId="9" xfId="15" applyFont="1" applyFill="1" applyBorder="1" applyAlignment="1">
      <alignment horizontal="center" vertical="top" wrapText="1"/>
    </xf>
    <xf numFmtId="164" fontId="1" fillId="0" borderId="10" xfId="15" applyNumberFormat="1" applyFont="1" applyFill="1" applyBorder="1" applyAlignment="1">
      <alignment vertical="top" wrapText="1"/>
    </xf>
    <xf numFmtId="164" fontId="1" fillId="0" borderId="9" xfId="15" applyNumberFormat="1" applyFont="1" applyFill="1" applyBorder="1" applyAlignment="1">
      <alignment vertical="top" wrapText="1"/>
    </xf>
    <xf numFmtId="43" fontId="1" fillId="0" borderId="1" xfId="15" applyFont="1" applyFill="1" applyBorder="1" applyAlignment="1">
      <alignment horizontal="left" vertical="top" wrapText="1"/>
    </xf>
    <xf numFmtId="164" fontId="1" fillId="0" borderId="10" xfId="15" applyNumberFormat="1" applyFont="1" applyFill="1" applyBorder="1" applyAlignment="1">
      <alignment vertical="top" wrapText="1"/>
    </xf>
    <xf numFmtId="43" fontId="1" fillId="0" borderId="10" xfId="15" applyFont="1" applyFill="1" applyBorder="1" applyAlignment="1">
      <alignment vertical="top" wrapText="1"/>
    </xf>
    <xf numFmtId="43" fontId="1" fillId="0" borderId="9" xfId="15" applyFont="1" applyFill="1" applyBorder="1" applyAlignment="1">
      <alignment vertical="top" wrapText="1"/>
    </xf>
    <xf numFmtId="43" fontId="1" fillId="0" borderId="10" xfId="15" applyFont="1" applyFill="1" applyBorder="1" applyAlignment="1">
      <alignment horizontal="right" vertical="top" wrapText="1"/>
    </xf>
    <xf numFmtId="164" fontId="1" fillId="0" borderId="10" xfId="15" applyNumberFormat="1" applyFont="1" applyFill="1" applyBorder="1" applyAlignment="1">
      <alignment horizontal="center" vertical="top" wrapText="1"/>
    </xf>
    <xf numFmtId="164" fontId="1" fillId="0" borderId="9" xfId="15" applyNumberFormat="1" applyFont="1" applyFill="1" applyBorder="1" applyAlignment="1">
      <alignment horizontal="center" vertical="top" wrapText="1"/>
    </xf>
    <xf numFmtId="164" fontId="1" fillId="0" borderId="1" xfId="15" applyNumberFormat="1" applyFont="1" applyFill="1" applyBorder="1" applyAlignment="1">
      <alignment horizontal="left" vertical="top" wrapText="1"/>
    </xf>
    <xf numFmtId="164" fontId="1" fillId="0" borderId="10" xfId="15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0" borderId="9" xfId="15" applyNumberFormat="1" applyFont="1" applyBorder="1" applyAlignment="1">
      <alignment/>
    </xf>
    <xf numFmtId="164" fontId="1" fillId="0" borderId="1" xfId="15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0" borderId="9" xfId="15" applyNumberFormat="1" applyFont="1" applyFill="1" applyBorder="1" applyAlignment="1">
      <alignment vertical="top" wrapText="1"/>
    </xf>
    <xf numFmtId="43" fontId="1" fillId="0" borderId="9" xfId="15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43" fontId="1" fillId="0" borderId="10" xfId="15" applyFont="1" applyFill="1" applyBorder="1" applyAlignment="1">
      <alignment vertical="top" wrapText="1"/>
    </xf>
    <xf numFmtId="43" fontId="1" fillId="0" borderId="9" xfId="15" applyFont="1" applyFill="1" applyBorder="1" applyAlignment="1">
      <alignment vertical="top" wrapText="1"/>
    </xf>
    <xf numFmtId="164" fontId="2" fillId="0" borderId="7" xfId="15" applyNumberFormat="1" applyFont="1" applyFill="1" applyBorder="1" applyAlignment="1">
      <alignment horizontal="center" vertical="center" wrapText="1"/>
    </xf>
    <xf numFmtId="164" fontId="2" fillId="0" borderId="8" xfId="15" applyNumberFormat="1" applyFont="1" applyFill="1" applyBorder="1" applyAlignment="1">
      <alignment horizontal="center" vertical="center" wrapText="1"/>
    </xf>
    <xf numFmtId="164" fontId="2" fillId="0" borderId="2" xfId="15" applyNumberFormat="1" applyFont="1" applyFill="1" applyBorder="1" applyAlignment="1">
      <alignment horizontal="center" vertical="center" wrapText="1"/>
    </xf>
    <xf numFmtId="164" fontId="2" fillId="0" borderId="6" xfId="15" applyNumberFormat="1" applyFont="1" applyFill="1" applyBorder="1" applyAlignment="1">
      <alignment horizontal="center" vertical="center" wrapText="1"/>
    </xf>
    <xf numFmtId="164" fontId="1" fillId="0" borderId="2" xfId="15" applyNumberFormat="1" applyFont="1" applyFill="1" applyBorder="1" applyAlignment="1">
      <alignment vertical="center" wrapText="1"/>
    </xf>
    <xf numFmtId="164" fontId="1" fillId="0" borderId="6" xfId="15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15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3" fontId="1" fillId="0" borderId="10" xfId="15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2" xfId="15" applyNumberFormat="1" applyFont="1" applyFill="1" applyBorder="1" applyAlignment="1">
      <alignment horizontal="center" vertical="center" wrapText="1"/>
    </xf>
    <xf numFmtId="164" fontId="1" fillId="0" borderId="6" xfId="15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164" fontId="2" fillId="0" borderId="17" xfId="15" applyNumberFormat="1" applyFont="1" applyFill="1" applyBorder="1" applyAlignment="1">
      <alignment horizontal="center" vertical="center" wrapText="1"/>
    </xf>
    <xf numFmtId="164" fontId="2" fillId="0" borderId="12" xfId="15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vertical="top" wrapText="1"/>
    </xf>
    <xf numFmtId="165" fontId="2" fillId="0" borderId="9" xfId="0" applyNumberFormat="1" applyFont="1" applyFill="1" applyBorder="1" applyAlignment="1">
      <alignment vertical="top" wrapText="1"/>
    </xf>
    <xf numFmtId="164" fontId="1" fillId="0" borderId="10" xfId="15" applyNumberFormat="1" applyFont="1" applyFill="1" applyBorder="1" applyAlignment="1">
      <alignment horizontal="center" vertical="top" wrapText="1"/>
    </xf>
    <xf numFmtId="164" fontId="1" fillId="0" borderId="9" xfId="15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2" fillId="0" borderId="9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.00390625" style="0" bestFit="1" customWidth="1"/>
    <col min="2" max="2" width="22.25390625" style="0" customWidth="1"/>
    <col min="3" max="3" width="13.25390625" style="0" customWidth="1"/>
    <col min="7" max="7" width="10.875" style="0" customWidth="1"/>
    <col min="8" max="8" width="11.375" style="0" customWidth="1"/>
    <col min="11" max="11" width="11.625" style="0" customWidth="1"/>
  </cols>
  <sheetData>
    <row r="1" spans="10:12" ht="12" customHeight="1">
      <c r="J1" s="103" t="s">
        <v>0</v>
      </c>
      <c r="K1" s="103"/>
      <c r="L1" s="103"/>
    </row>
    <row r="2" spans="10:12" ht="12.75">
      <c r="J2" s="103" t="s">
        <v>209</v>
      </c>
      <c r="K2" s="103"/>
      <c r="L2" s="103"/>
    </row>
    <row r="3" spans="10:12" ht="12.75">
      <c r="J3" s="103" t="s">
        <v>1</v>
      </c>
      <c r="K3" s="103"/>
      <c r="L3" s="103"/>
    </row>
    <row r="4" spans="10:12" ht="12.75">
      <c r="J4" s="103" t="s">
        <v>210</v>
      </c>
      <c r="K4" s="103"/>
      <c r="L4" s="103"/>
    </row>
    <row r="5" spans="10:12" ht="12.75">
      <c r="J5" s="103" t="s">
        <v>2</v>
      </c>
      <c r="K5" s="103"/>
      <c r="L5" s="103"/>
    </row>
    <row r="6" spans="10:12" ht="12.75">
      <c r="J6" s="103" t="s">
        <v>3</v>
      </c>
      <c r="K6" s="103"/>
      <c r="L6" s="103"/>
    </row>
    <row r="7" spans="10:12" ht="12.75">
      <c r="J7" s="103" t="s">
        <v>4</v>
      </c>
      <c r="K7" s="103"/>
      <c r="L7" s="103"/>
    </row>
    <row r="8" spans="10:12" ht="12.75">
      <c r="J8" s="1"/>
      <c r="K8" s="1"/>
      <c r="L8" s="1"/>
    </row>
    <row r="9" spans="10:12" ht="12.75">
      <c r="J9" s="1"/>
      <c r="K9" s="1"/>
      <c r="L9" s="1"/>
    </row>
    <row r="10" spans="1:12" ht="12.75">
      <c r="A10" s="104" t="s">
        <v>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3" spans="1:12" ht="12.75">
      <c r="A13" s="107" t="s">
        <v>6</v>
      </c>
      <c r="B13" s="107" t="s">
        <v>7</v>
      </c>
      <c r="C13" s="107" t="s">
        <v>8</v>
      </c>
      <c r="D13" s="107" t="s">
        <v>9</v>
      </c>
      <c r="E13" s="105" t="s">
        <v>10</v>
      </c>
      <c r="F13" s="106"/>
      <c r="G13" s="107" t="s">
        <v>11</v>
      </c>
      <c r="H13" s="105" t="s">
        <v>12</v>
      </c>
      <c r="I13" s="109"/>
      <c r="J13" s="109"/>
      <c r="K13" s="109"/>
      <c r="L13" s="106"/>
    </row>
    <row r="14" spans="1:12" ht="38.25">
      <c r="A14" s="108"/>
      <c r="B14" s="108"/>
      <c r="C14" s="108"/>
      <c r="D14" s="108"/>
      <c r="E14" s="2" t="s">
        <v>13</v>
      </c>
      <c r="F14" s="2" t="s">
        <v>14</v>
      </c>
      <c r="G14" s="108"/>
      <c r="H14" s="2" t="s">
        <v>15</v>
      </c>
      <c r="I14" s="2" t="s">
        <v>16</v>
      </c>
      <c r="J14" s="2" t="s">
        <v>17</v>
      </c>
      <c r="K14" s="2" t="s">
        <v>18</v>
      </c>
      <c r="L14" s="2" t="s">
        <v>19</v>
      </c>
    </row>
    <row r="15" spans="1:12" ht="12.75">
      <c r="A15" s="2" t="s">
        <v>20</v>
      </c>
      <c r="B15" s="2" t="s">
        <v>21</v>
      </c>
      <c r="C15" s="2" t="s">
        <v>22</v>
      </c>
      <c r="D15" s="2" t="s">
        <v>23</v>
      </c>
      <c r="E15" s="2" t="s">
        <v>24</v>
      </c>
      <c r="F15" s="2" t="s">
        <v>25</v>
      </c>
      <c r="G15" s="2" t="s">
        <v>26</v>
      </c>
      <c r="H15" s="2" t="s">
        <v>27</v>
      </c>
      <c r="I15" s="2" t="s">
        <v>28</v>
      </c>
      <c r="J15" s="2" t="s">
        <v>29</v>
      </c>
      <c r="K15" s="2" t="s">
        <v>30</v>
      </c>
      <c r="L15" s="2" t="s">
        <v>31</v>
      </c>
    </row>
    <row r="16" spans="1:12" ht="24" customHeight="1">
      <c r="A16" s="110" t="s">
        <v>32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</row>
    <row r="17" spans="1:12" ht="20.25" customHeight="1">
      <c r="A17" s="110" t="s">
        <v>33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</row>
    <row r="18" spans="1:12" ht="63.75">
      <c r="A18" s="3" t="s">
        <v>34</v>
      </c>
      <c r="B18" s="3" t="s">
        <v>35</v>
      </c>
      <c r="C18" s="3" t="s">
        <v>36</v>
      </c>
      <c r="D18" s="4" t="s">
        <v>37</v>
      </c>
      <c r="E18" s="4">
        <v>2004</v>
      </c>
      <c r="F18" s="4">
        <v>2006</v>
      </c>
      <c r="G18" s="5">
        <v>1024.6</v>
      </c>
      <c r="H18" s="5"/>
      <c r="I18" s="5">
        <v>1024.6</v>
      </c>
      <c r="J18" s="5"/>
      <c r="K18" s="5"/>
      <c r="L18" s="5"/>
    </row>
    <row r="19" spans="1:12" ht="63.75">
      <c r="A19" s="3" t="s">
        <v>38</v>
      </c>
      <c r="B19" s="3" t="s">
        <v>39</v>
      </c>
      <c r="C19" s="3" t="s">
        <v>36</v>
      </c>
      <c r="D19" s="4" t="s">
        <v>37</v>
      </c>
      <c r="E19" s="4">
        <v>2004</v>
      </c>
      <c r="F19" s="4">
        <v>2006</v>
      </c>
      <c r="G19" s="5">
        <v>1698.7</v>
      </c>
      <c r="H19" s="5"/>
      <c r="I19" s="5">
        <v>53.1</v>
      </c>
      <c r="J19" s="5"/>
      <c r="K19" s="5">
        <v>1645.6</v>
      </c>
      <c r="L19" s="5"/>
    </row>
    <row r="20" spans="1:12" ht="63.75">
      <c r="A20" s="3" t="s">
        <v>40</v>
      </c>
      <c r="B20" s="3" t="s">
        <v>41</v>
      </c>
      <c r="C20" s="3" t="s">
        <v>36</v>
      </c>
      <c r="D20" s="4" t="s">
        <v>37</v>
      </c>
      <c r="E20" s="4">
        <v>2004</v>
      </c>
      <c r="F20" s="4">
        <v>2006</v>
      </c>
      <c r="G20" s="5">
        <v>1491.5</v>
      </c>
      <c r="H20" s="5"/>
      <c r="I20" s="5">
        <v>39.7</v>
      </c>
      <c r="J20" s="5">
        <v>1451.8</v>
      </c>
      <c r="K20" s="5"/>
      <c r="L20" s="5"/>
    </row>
    <row r="21" spans="1:12" ht="12.75">
      <c r="A21" s="107" t="s">
        <v>6</v>
      </c>
      <c r="B21" s="107" t="s">
        <v>7</v>
      </c>
      <c r="C21" s="107" t="s">
        <v>8</v>
      </c>
      <c r="D21" s="107" t="s">
        <v>9</v>
      </c>
      <c r="E21" s="105" t="s">
        <v>10</v>
      </c>
      <c r="F21" s="106"/>
      <c r="G21" s="107" t="s">
        <v>11</v>
      </c>
      <c r="H21" s="105" t="s">
        <v>12</v>
      </c>
      <c r="I21" s="109"/>
      <c r="J21" s="109"/>
      <c r="K21" s="109"/>
      <c r="L21" s="106"/>
    </row>
    <row r="22" spans="1:12" ht="38.25">
      <c r="A22" s="108"/>
      <c r="B22" s="108"/>
      <c r="C22" s="108"/>
      <c r="D22" s="108"/>
      <c r="E22" s="2" t="s">
        <v>13</v>
      </c>
      <c r="F22" s="2" t="s">
        <v>14</v>
      </c>
      <c r="G22" s="108"/>
      <c r="H22" s="2" t="s">
        <v>15</v>
      </c>
      <c r="I22" s="2" t="s">
        <v>16</v>
      </c>
      <c r="J22" s="2" t="s">
        <v>17</v>
      </c>
      <c r="K22" s="2" t="s">
        <v>18</v>
      </c>
      <c r="L22" s="2" t="s">
        <v>19</v>
      </c>
    </row>
    <row r="23" spans="1:12" ht="12.75">
      <c r="A23" s="2" t="s">
        <v>20</v>
      </c>
      <c r="B23" s="2" t="s">
        <v>21</v>
      </c>
      <c r="C23" s="2" t="s">
        <v>22</v>
      </c>
      <c r="D23" s="2" t="s">
        <v>23</v>
      </c>
      <c r="E23" s="2" t="s">
        <v>24</v>
      </c>
      <c r="F23" s="2" t="s">
        <v>25</v>
      </c>
      <c r="G23" s="2" t="s">
        <v>26</v>
      </c>
      <c r="H23" s="2" t="s">
        <v>27</v>
      </c>
      <c r="I23" s="2" t="s">
        <v>28</v>
      </c>
      <c r="J23" s="2" t="s">
        <v>29</v>
      </c>
      <c r="K23" s="2" t="s">
        <v>30</v>
      </c>
      <c r="L23" s="2" t="s">
        <v>31</v>
      </c>
    </row>
    <row r="24" spans="1:12" ht="64.5" thickBot="1">
      <c r="A24" s="6" t="s">
        <v>42</v>
      </c>
      <c r="B24" s="6" t="s">
        <v>43</v>
      </c>
      <c r="C24" s="6" t="s">
        <v>36</v>
      </c>
      <c r="D24" s="7" t="s">
        <v>37</v>
      </c>
      <c r="E24" s="7">
        <v>2004</v>
      </c>
      <c r="F24" s="7">
        <v>2006</v>
      </c>
      <c r="G24" s="8">
        <v>2784.2</v>
      </c>
      <c r="H24" s="8"/>
      <c r="I24" s="8">
        <v>56.6</v>
      </c>
      <c r="J24" s="8"/>
      <c r="K24" s="8">
        <v>2727.6</v>
      </c>
      <c r="L24" s="8"/>
    </row>
    <row r="25" spans="1:12" ht="14.25" thickBot="1" thickTop="1">
      <c r="A25" s="9"/>
      <c r="B25" s="9" t="s">
        <v>44</v>
      </c>
      <c r="C25" s="9"/>
      <c r="D25" s="10"/>
      <c r="E25" s="10"/>
      <c r="F25" s="10"/>
      <c r="G25" s="11">
        <f>G24+G20+G19+G18</f>
        <v>6999</v>
      </c>
      <c r="H25" s="11"/>
      <c r="I25" s="11">
        <f>I24+I20+I19+I18</f>
        <v>1174</v>
      </c>
      <c r="J25" s="11">
        <f>J24+J20</f>
        <v>1451.8</v>
      </c>
      <c r="K25" s="11">
        <f>K24+K19</f>
        <v>4373.2</v>
      </c>
      <c r="L25" s="12"/>
    </row>
    <row r="26" spans="1:12" ht="65.25" thickBot="1" thickTop="1">
      <c r="A26" s="13" t="s">
        <v>24</v>
      </c>
      <c r="B26" s="13" t="s">
        <v>45</v>
      </c>
      <c r="C26" s="13" t="s">
        <v>36</v>
      </c>
      <c r="D26" s="14" t="s">
        <v>37</v>
      </c>
      <c r="E26" s="14">
        <v>2003</v>
      </c>
      <c r="F26" s="14">
        <v>2004</v>
      </c>
      <c r="G26" s="15">
        <v>371.5</v>
      </c>
      <c r="H26" s="15">
        <v>11.5</v>
      </c>
      <c r="I26" s="15">
        <v>360</v>
      </c>
      <c r="J26" s="15"/>
      <c r="K26" s="15"/>
      <c r="L26" s="15"/>
    </row>
    <row r="27" spans="1:12" ht="14.25" thickBot="1" thickTop="1">
      <c r="A27" s="9"/>
      <c r="B27" s="9" t="s">
        <v>46</v>
      </c>
      <c r="C27" s="9"/>
      <c r="D27" s="10"/>
      <c r="E27" s="10"/>
      <c r="F27" s="10"/>
      <c r="G27" s="11">
        <f>G26+G25</f>
        <v>7370.5</v>
      </c>
      <c r="H27" s="11">
        <f>H26+H25</f>
        <v>11.5</v>
      </c>
      <c r="I27" s="11">
        <f>I26+I25</f>
        <v>1534</v>
      </c>
      <c r="J27" s="11">
        <f>J26+J25</f>
        <v>1451.8</v>
      </c>
      <c r="K27" s="11">
        <f>K26+K25</f>
        <v>4373.2</v>
      </c>
      <c r="L27" s="12"/>
    </row>
    <row r="28" spans="1:12" ht="21" customHeight="1" thickTop="1">
      <c r="A28" s="113" t="s">
        <v>47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5"/>
    </row>
    <row r="29" spans="1:12" ht="24.75" customHeight="1">
      <c r="A29" s="110" t="s">
        <v>48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2" ht="29.25" customHeight="1">
      <c r="A30" s="116" t="s">
        <v>49</v>
      </c>
      <c r="B30" s="118" t="s">
        <v>50</v>
      </c>
      <c r="C30" s="120" t="s">
        <v>51</v>
      </c>
      <c r="D30" s="122" t="s">
        <v>37</v>
      </c>
      <c r="E30" s="122">
        <v>2004</v>
      </c>
      <c r="F30" s="122">
        <v>2006</v>
      </c>
      <c r="G30" s="8">
        <v>2.9</v>
      </c>
      <c r="H30" s="124">
        <v>2.9</v>
      </c>
      <c r="I30" s="124">
        <v>3.7</v>
      </c>
      <c r="J30" s="124">
        <v>135.5</v>
      </c>
      <c r="K30" s="124"/>
      <c r="L30" s="124"/>
    </row>
    <row r="31" spans="1:12" ht="24.75" customHeight="1">
      <c r="A31" s="117"/>
      <c r="B31" s="119"/>
      <c r="C31" s="121"/>
      <c r="D31" s="123"/>
      <c r="E31" s="123"/>
      <c r="F31" s="123"/>
      <c r="G31" s="21">
        <v>139.4</v>
      </c>
      <c r="H31" s="125"/>
      <c r="I31" s="125"/>
      <c r="J31" s="125"/>
      <c r="K31" s="125"/>
      <c r="L31" s="125"/>
    </row>
    <row r="32" spans="1:12" ht="35.25" customHeight="1">
      <c r="A32" s="116" t="s">
        <v>52</v>
      </c>
      <c r="B32" s="118" t="s">
        <v>53</v>
      </c>
      <c r="C32" s="118" t="s">
        <v>51</v>
      </c>
      <c r="D32" s="122" t="s">
        <v>37</v>
      </c>
      <c r="E32" s="122">
        <v>2004</v>
      </c>
      <c r="F32" s="122">
        <v>2006</v>
      </c>
      <c r="G32" s="8">
        <v>8.8</v>
      </c>
      <c r="H32" s="124">
        <v>8.8</v>
      </c>
      <c r="I32" s="124">
        <v>4</v>
      </c>
      <c r="J32" s="124"/>
      <c r="K32" s="124">
        <v>361.2</v>
      </c>
      <c r="L32" s="124"/>
    </row>
    <row r="33" spans="1:12" ht="27.75" customHeight="1">
      <c r="A33" s="117"/>
      <c r="B33" s="119"/>
      <c r="C33" s="119"/>
      <c r="D33" s="123"/>
      <c r="E33" s="123"/>
      <c r="F33" s="123"/>
      <c r="G33" s="21">
        <v>365.2</v>
      </c>
      <c r="H33" s="125"/>
      <c r="I33" s="125"/>
      <c r="J33" s="125"/>
      <c r="K33" s="125"/>
      <c r="L33" s="125"/>
    </row>
    <row r="34" spans="1:12" ht="33.75" customHeight="1">
      <c r="A34" s="116" t="s">
        <v>54</v>
      </c>
      <c r="B34" s="118" t="s">
        <v>55</v>
      </c>
      <c r="C34" s="118" t="s">
        <v>51</v>
      </c>
      <c r="D34" s="122" t="s">
        <v>37</v>
      </c>
      <c r="E34" s="122">
        <v>2004</v>
      </c>
      <c r="F34" s="122">
        <v>2006</v>
      </c>
      <c r="G34" s="8">
        <v>8.6</v>
      </c>
      <c r="H34" s="124">
        <v>8.6</v>
      </c>
      <c r="I34" s="124">
        <v>4</v>
      </c>
      <c r="J34" s="124">
        <v>399</v>
      </c>
      <c r="K34" s="124"/>
      <c r="L34" s="124"/>
    </row>
    <row r="35" spans="1:12" ht="26.25" customHeight="1">
      <c r="A35" s="117"/>
      <c r="B35" s="119"/>
      <c r="C35" s="119"/>
      <c r="D35" s="123"/>
      <c r="E35" s="123"/>
      <c r="F35" s="123"/>
      <c r="G35" s="21">
        <v>403</v>
      </c>
      <c r="H35" s="125"/>
      <c r="I35" s="125"/>
      <c r="J35" s="125"/>
      <c r="K35" s="125"/>
      <c r="L35" s="125"/>
    </row>
    <row r="36" spans="1:12" ht="19.5" customHeight="1">
      <c r="A36" s="107" t="s">
        <v>6</v>
      </c>
      <c r="B36" s="107" t="s">
        <v>7</v>
      </c>
      <c r="C36" s="107" t="s">
        <v>8</v>
      </c>
      <c r="D36" s="107" t="s">
        <v>9</v>
      </c>
      <c r="E36" s="105" t="s">
        <v>10</v>
      </c>
      <c r="F36" s="106"/>
      <c r="G36" s="107" t="s">
        <v>11</v>
      </c>
      <c r="H36" s="105" t="s">
        <v>12</v>
      </c>
      <c r="I36" s="109"/>
      <c r="J36" s="109"/>
      <c r="K36" s="109"/>
      <c r="L36" s="106"/>
    </row>
    <row r="37" spans="1:12" ht="38.25">
      <c r="A37" s="108"/>
      <c r="B37" s="108"/>
      <c r="C37" s="108"/>
      <c r="D37" s="108"/>
      <c r="E37" s="2" t="s">
        <v>13</v>
      </c>
      <c r="F37" s="2" t="s">
        <v>14</v>
      </c>
      <c r="G37" s="108"/>
      <c r="H37" s="2" t="s">
        <v>15</v>
      </c>
      <c r="I37" s="2" t="s">
        <v>16</v>
      </c>
      <c r="J37" s="2" t="s">
        <v>17</v>
      </c>
      <c r="K37" s="2" t="s">
        <v>18</v>
      </c>
      <c r="L37" s="2" t="s">
        <v>19</v>
      </c>
    </row>
    <row r="38" spans="1:12" ht="12.75">
      <c r="A38" s="2" t="s">
        <v>20</v>
      </c>
      <c r="B38" s="2" t="s">
        <v>21</v>
      </c>
      <c r="C38" s="2" t="s">
        <v>22</v>
      </c>
      <c r="D38" s="2" t="s">
        <v>23</v>
      </c>
      <c r="E38" s="2" t="s">
        <v>24</v>
      </c>
      <c r="F38" s="2" t="s">
        <v>25</v>
      </c>
      <c r="G38" s="2" t="s">
        <v>26</v>
      </c>
      <c r="H38" s="2" t="s">
        <v>27</v>
      </c>
      <c r="I38" s="2" t="s">
        <v>28</v>
      </c>
      <c r="J38" s="2" t="s">
        <v>29</v>
      </c>
      <c r="K38" s="2" t="s">
        <v>30</v>
      </c>
      <c r="L38" s="2" t="s">
        <v>31</v>
      </c>
    </row>
    <row r="39" spans="1:12" ht="36" customHeight="1">
      <c r="A39" s="116" t="s">
        <v>56</v>
      </c>
      <c r="B39" s="118" t="s">
        <v>57</v>
      </c>
      <c r="C39" s="118" t="s">
        <v>51</v>
      </c>
      <c r="D39" s="122" t="s">
        <v>37</v>
      </c>
      <c r="E39" s="122">
        <v>2004</v>
      </c>
      <c r="F39" s="122">
        <v>2006</v>
      </c>
      <c r="G39" s="8">
        <v>1.2</v>
      </c>
      <c r="H39" s="124">
        <v>1.2</v>
      </c>
      <c r="I39" s="124">
        <v>2</v>
      </c>
      <c r="J39" s="124">
        <v>9.9</v>
      </c>
      <c r="K39" s="124"/>
      <c r="L39" s="124"/>
    </row>
    <row r="40" spans="1:12" ht="21" customHeight="1">
      <c r="A40" s="117"/>
      <c r="B40" s="119"/>
      <c r="C40" s="119"/>
      <c r="D40" s="123"/>
      <c r="E40" s="123"/>
      <c r="F40" s="123"/>
      <c r="G40" s="21">
        <v>11.9</v>
      </c>
      <c r="H40" s="125"/>
      <c r="I40" s="125"/>
      <c r="J40" s="125"/>
      <c r="K40" s="125"/>
      <c r="L40" s="125"/>
    </row>
    <row r="41" spans="1:12" ht="24.75" customHeight="1">
      <c r="A41" s="116" t="s">
        <v>58</v>
      </c>
      <c r="B41" s="118" t="s">
        <v>59</v>
      </c>
      <c r="C41" s="118" t="s">
        <v>51</v>
      </c>
      <c r="D41" s="122" t="s">
        <v>37</v>
      </c>
      <c r="E41" s="122">
        <v>2004</v>
      </c>
      <c r="F41" s="122">
        <v>2006</v>
      </c>
      <c r="G41" s="8">
        <v>8</v>
      </c>
      <c r="H41" s="124">
        <v>8</v>
      </c>
      <c r="I41" s="124">
        <v>3.8</v>
      </c>
      <c r="J41" s="124">
        <v>310.3</v>
      </c>
      <c r="K41" s="124"/>
      <c r="L41" s="124"/>
    </row>
    <row r="42" spans="1:12" ht="27.75" customHeight="1">
      <c r="A42" s="117"/>
      <c r="B42" s="119"/>
      <c r="C42" s="119"/>
      <c r="D42" s="123"/>
      <c r="E42" s="123"/>
      <c r="F42" s="123"/>
      <c r="G42" s="21">
        <v>313.9</v>
      </c>
      <c r="H42" s="125"/>
      <c r="I42" s="125"/>
      <c r="J42" s="125"/>
      <c r="K42" s="125"/>
      <c r="L42" s="125"/>
    </row>
    <row r="43" spans="1:12" ht="38.25" customHeight="1">
      <c r="A43" s="116" t="s">
        <v>60</v>
      </c>
      <c r="B43" s="118" t="s">
        <v>61</v>
      </c>
      <c r="C43" s="118" t="s">
        <v>51</v>
      </c>
      <c r="D43" s="122" t="s">
        <v>37</v>
      </c>
      <c r="E43" s="122">
        <v>2004</v>
      </c>
      <c r="F43" s="122">
        <v>2006</v>
      </c>
      <c r="G43" s="8">
        <v>1.5</v>
      </c>
      <c r="H43" s="124">
        <v>1.5</v>
      </c>
      <c r="I43" s="124">
        <v>303.2</v>
      </c>
      <c r="J43" s="124"/>
      <c r="K43" s="124"/>
      <c r="L43" s="124"/>
    </row>
    <row r="44" spans="1:12" ht="30" customHeight="1">
      <c r="A44" s="117"/>
      <c r="B44" s="119"/>
      <c r="C44" s="119"/>
      <c r="D44" s="123"/>
      <c r="E44" s="123"/>
      <c r="F44" s="123"/>
      <c r="G44" s="21">
        <v>303.2</v>
      </c>
      <c r="H44" s="125"/>
      <c r="I44" s="125"/>
      <c r="J44" s="125"/>
      <c r="K44" s="125"/>
      <c r="L44" s="125"/>
    </row>
    <row r="45" spans="1:12" ht="58.5" customHeight="1">
      <c r="A45" s="23" t="s">
        <v>62</v>
      </c>
      <c r="B45" s="3" t="s">
        <v>63</v>
      </c>
      <c r="C45" s="3" t="s">
        <v>51</v>
      </c>
      <c r="D45" s="4" t="s">
        <v>37</v>
      </c>
      <c r="E45" s="4">
        <v>2004</v>
      </c>
      <c r="F45" s="4">
        <v>2006</v>
      </c>
      <c r="G45" s="5">
        <v>438.2</v>
      </c>
      <c r="H45" s="24"/>
      <c r="I45" s="24">
        <v>1.8</v>
      </c>
      <c r="J45" s="24"/>
      <c r="K45" s="24">
        <v>436.4</v>
      </c>
      <c r="L45" s="24"/>
    </row>
    <row r="46" spans="1:12" ht="45.75" customHeight="1">
      <c r="A46" s="23" t="s">
        <v>64</v>
      </c>
      <c r="B46" s="3" t="s">
        <v>65</v>
      </c>
      <c r="C46" s="3" t="s">
        <v>51</v>
      </c>
      <c r="D46" s="4" t="s">
        <v>37</v>
      </c>
      <c r="E46" s="4">
        <v>2004</v>
      </c>
      <c r="F46" s="4">
        <v>2006</v>
      </c>
      <c r="G46" s="5">
        <v>56.9</v>
      </c>
      <c r="H46" s="24"/>
      <c r="I46" s="24">
        <v>2.5</v>
      </c>
      <c r="J46" s="24">
        <v>54.4</v>
      </c>
      <c r="K46" s="24"/>
      <c r="L46" s="24"/>
    </row>
    <row r="47" spans="1:12" ht="20.25" customHeight="1">
      <c r="A47" s="116" t="s">
        <v>66</v>
      </c>
      <c r="B47" s="118" t="s">
        <v>67</v>
      </c>
      <c r="C47" s="118" t="s">
        <v>51</v>
      </c>
      <c r="D47" s="122" t="s">
        <v>37</v>
      </c>
      <c r="E47" s="122">
        <v>2004</v>
      </c>
      <c r="F47" s="122">
        <v>2006</v>
      </c>
      <c r="G47" s="8">
        <v>6.3</v>
      </c>
      <c r="H47" s="124">
        <v>6.3</v>
      </c>
      <c r="I47" s="124">
        <v>5.2</v>
      </c>
      <c r="J47" s="124">
        <v>178.5</v>
      </c>
      <c r="K47" s="124"/>
      <c r="L47" s="124"/>
    </row>
    <row r="48" spans="1:12" ht="18.75" customHeight="1">
      <c r="A48" s="117"/>
      <c r="B48" s="119"/>
      <c r="C48" s="119"/>
      <c r="D48" s="123"/>
      <c r="E48" s="123"/>
      <c r="F48" s="123"/>
      <c r="G48" s="21">
        <v>183.7</v>
      </c>
      <c r="H48" s="125"/>
      <c r="I48" s="125"/>
      <c r="J48" s="125"/>
      <c r="K48" s="125"/>
      <c r="L48" s="125"/>
    </row>
    <row r="49" spans="1:12" ht="43.5" customHeight="1" thickBot="1">
      <c r="A49" s="6" t="s">
        <v>68</v>
      </c>
      <c r="B49" s="6" t="s">
        <v>69</v>
      </c>
      <c r="C49" s="6" t="s">
        <v>51</v>
      </c>
      <c r="D49" s="7" t="s">
        <v>37</v>
      </c>
      <c r="E49" s="16">
        <v>2004</v>
      </c>
      <c r="F49" s="16">
        <v>2006</v>
      </c>
      <c r="G49" s="8">
        <v>1215.6</v>
      </c>
      <c r="H49" s="8"/>
      <c r="I49" s="8">
        <v>25.1</v>
      </c>
      <c r="J49" s="8"/>
      <c r="K49" s="8">
        <v>1190.5</v>
      </c>
      <c r="L49" s="8"/>
    </row>
    <row r="50" spans="1:12" ht="13.5" thickTop="1">
      <c r="A50" s="126"/>
      <c r="B50" s="126" t="s">
        <v>70</v>
      </c>
      <c r="C50" s="126"/>
      <c r="D50" s="126"/>
      <c r="E50" s="126"/>
      <c r="F50" s="126"/>
      <c r="G50" s="25">
        <f>G30+G32+G34+G39+G41+G43+G47</f>
        <v>37.3</v>
      </c>
      <c r="H50" s="88">
        <f>H47+H43+H41+H39+H34+H32+H30</f>
        <v>37.300000000000004</v>
      </c>
      <c r="I50" s="88">
        <f>I49+I47+I46+I45+I43+I41+I39+I34+I32+I30</f>
        <v>355.29999999999995</v>
      </c>
      <c r="J50" s="88">
        <f>J49+J47+J46+J45+J43+J43+J41+J39+J34+J32+J30</f>
        <v>1087.6</v>
      </c>
      <c r="K50" s="88">
        <f>K49+K45+K32</f>
        <v>1988.1000000000001</v>
      </c>
      <c r="L50" s="128"/>
    </row>
    <row r="51" spans="1:12" ht="13.5" thickBot="1">
      <c r="A51" s="127"/>
      <c r="B51" s="127"/>
      <c r="C51" s="127"/>
      <c r="D51" s="127"/>
      <c r="E51" s="127"/>
      <c r="F51" s="127"/>
      <c r="G51" s="27">
        <f>G49+G48+G46+G45+G44+G42+G40+G35+G33+G31</f>
        <v>3431</v>
      </c>
      <c r="H51" s="89"/>
      <c r="I51" s="89"/>
      <c r="J51" s="89"/>
      <c r="K51" s="89"/>
      <c r="L51" s="129"/>
    </row>
    <row r="52" spans="1:12" ht="13.5" thickTop="1">
      <c r="A52" s="126" t="s">
        <v>6</v>
      </c>
      <c r="B52" s="126" t="s">
        <v>7</v>
      </c>
      <c r="C52" s="126" t="s">
        <v>8</v>
      </c>
      <c r="D52" s="126" t="s">
        <v>9</v>
      </c>
      <c r="E52" s="130" t="s">
        <v>10</v>
      </c>
      <c r="F52" s="131"/>
      <c r="G52" s="126" t="s">
        <v>11</v>
      </c>
      <c r="H52" s="130" t="s">
        <v>12</v>
      </c>
      <c r="I52" s="132"/>
      <c r="J52" s="132"/>
      <c r="K52" s="132"/>
      <c r="L52" s="131"/>
    </row>
    <row r="53" spans="1:12" ht="38.25">
      <c r="A53" s="108"/>
      <c r="B53" s="108"/>
      <c r="C53" s="108"/>
      <c r="D53" s="108"/>
      <c r="E53" s="2" t="s">
        <v>13</v>
      </c>
      <c r="F53" s="2" t="s">
        <v>14</v>
      </c>
      <c r="G53" s="108"/>
      <c r="H53" s="2" t="s">
        <v>15</v>
      </c>
      <c r="I53" s="2" t="s">
        <v>16</v>
      </c>
      <c r="J53" s="2" t="s">
        <v>17</v>
      </c>
      <c r="K53" s="2" t="s">
        <v>18</v>
      </c>
      <c r="L53" s="2" t="s">
        <v>19</v>
      </c>
    </row>
    <row r="54" spans="1:12" ht="13.5" thickBot="1">
      <c r="A54" s="2" t="s">
        <v>20</v>
      </c>
      <c r="B54" s="2" t="s">
        <v>21</v>
      </c>
      <c r="C54" s="2" t="s">
        <v>22</v>
      </c>
      <c r="D54" s="2" t="s">
        <v>23</v>
      </c>
      <c r="E54" s="2" t="s">
        <v>24</v>
      </c>
      <c r="F54" s="2" t="s">
        <v>25</v>
      </c>
      <c r="G54" s="2" t="s">
        <v>26</v>
      </c>
      <c r="H54" s="2" t="s">
        <v>27</v>
      </c>
      <c r="I54" s="2" t="s">
        <v>28</v>
      </c>
      <c r="J54" s="2" t="s">
        <v>29</v>
      </c>
      <c r="K54" s="2" t="s">
        <v>30</v>
      </c>
      <c r="L54" s="2" t="s">
        <v>31</v>
      </c>
    </row>
    <row r="55" spans="1:12" ht="13.5" thickTop="1">
      <c r="A55" s="126"/>
      <c r="B55" s="126" t="s">
        <v>71</v>
      </c>
      <c r="C55" s="126"/>
      <c r="D55" s="126"/>
      <c r="E55" s="126"/>
      <c r="F55" s="126"/>
      <c r="G55" s="25">
        <f>G50</f>
        <v>37.3</v>
      </c>
      <c r="H55" s="90">
        <f>H50</f>
        <v>37.300000000000004</v>
      </c>
      <c r="I55" s="90">
        <f>I50</f>
        <v>355.29999999999995</v>
      </c>
      <c r="J55" s="90">
        <f>J50</f>
        <v>1087.6</v>
      </c>
      <c r="K55" s="90">
        <f>K50</f>
        <v>1988.1000000000001</v>
      </c>
      <c r="L55" s="90"/>
    </row>
    <row r="56" spans="1:12" ht="12.75">
      <c r="A56" s="108"/>
      <c r="B56" s="108"/>
      <c r="C56" s="108"/>
      <c r="D56" s="108"/>
      <c r="E56" s="108"/>
      <c r="F56" s="108"/>
      <c r="G56" s="28">
        <f>G51</f>
        <v>3431</v>
      </c>
      <c r="H56" s="91"/>
      <c r="I56" s="91"/>
      <c r="J56" s="91"/>
      <c r="K56" s="91"/>
      <c r="L56" s="91"/>
    </row>
    <row r="57" spans="1:12" ht="20.25" customHeight="1">
      <c r="A57" s="110" t="s">
        <v>72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</row>
    <row r="58" spans="1:12" ht="18.75" customHeight="1">
      <c r="A58" s="110" t="s">
        <v>73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</row>
    <row r="59" spans="1:12" ht="44.25" customHeight="1">
      <c r="A59" s="3" t="s">
        <v>74</v>
      </c>
      <c r="B59" s="3" t="s">
        <v>75</v>
      </c>
      <c r="C59" s="3" t="s">
        <v>76</v>
      </c>
      <c r="D59" s="4" t="s">
        <v>37</v>
      </c>
      <c r="E59" s="4">
        <v>2004</v>
      </c>
      <c r="F59" s="4">
        <v>2006</v>
      </c>
      <c r="G59" s="29">
        <v>334</v>
      </c>
      <c r="H59" s="4"/>
      <c r="I59" s="24">
        <v>334</v>
      </c>
      <c r="J59" s="4"/>
      <c r="K59" s="4"/>
      <c r="L59" s="4"/>
    </row>
    <row r="60" spans="1:12" ht="22.5" customHeight="1">
      <c r="A60" s="116" t="s">
        <v>77</v>
      </c>
      <c r="B60" s="118" t="s">
        <v>78</v>
      </c>
      <c r="C60" s="116" t="s">
        <v>76</v>
      </c>
      <c r="D60" s="122" t="s">
        <v>37</v>
      </c>
      <c r="E60" s="122">
        <v>2004</v>
      </c>
      <c r="F60" s="122">
        <v>2006</v>
      </c>
      <c r="G60" s="30">
        <v>2.6</v>
      </c>
      <c r="H60" s="122">
        <v>2.6</v>
      </c>
      <c r="I60" s="122">
        <v>5.4</v>
      </c>
      <c r="J60" s="122"/>
      <c r="K60" s="122">
        <v>289.2</v>
      </c>
      <c r="L60" s="122"/>
    </row>
    <row r="61" spans="1:12" ht="24" customHeight="1">
      <c r="A61" s="117"/>
      <c r="B61" s="119"/>
      <c r="C61" s="117"/>
      <c r="D61" s="123"/>
      <c r="E61" s="123"/>
      <c r="F61" s="123"/>
      <c r="G61" s="31">
        <v>294.6</v>
      </c>
      <c r="H61" s="123"/>
      <c r="I61" s="123"/>
      <c r="J61" s="123"/>
      <c r="K61" s="123"/>
      <c r="L61" s="123"/>
    </row>
    <row r="62" spans="1:12" ht="46.5" customHeight="1">
      <c r="A62" s="3" t="s">
        <v>79</v>
      </c>
      <c r="B62" s="3" t="s">
        <v>80</v>
      </c>
      <c r="C62" s="3" t="s">
        <v>76</v>
      </c>
      <c r="D62" s="4" t="s">
        <v>37</v>
      </c>
      <c r="E62" s="4">
        <v>2004</v>
      </c>
      <c r="F62" s="4">
        <v>2006</v>
      </c>
      <c r="G62" s="29">
        <v>910.8</v>
      </c>
      <c r="H62" s="4"/>
      <c r="I62" s="4">
        <v>4.5</v>
      </c>
      <c r="J62" s="4">
        <v>906.3</v>
      </c>
      <c r="K62" s="4"/>
      <c r="L62" s="4"/>
    </row>
    <row r="63" spans="1:12" ht="18.75" customHeight="1">
      <c r="A63" s="116" t="s">
        <v>81</v>
      </c>
      <c r="B63" s="118" t="s">
        <v>82</v>
      </c>
      <c r="C63" s="118" t="s">
        <v>76</v>
      </c>
      <c r="D63" s="122" t="s">
        <v>37</v>
      </c>
      <c r="E63" s="122">
        <v>2004</v>
      </c>
      <c r="F63" s="122">
        <v>2006</v>
      </c>
      <c r="G63" s="7">
        <v>6.4</v>
      </c>
      <c r="H63" s="122">
        <v>6.4</v>
      </c>
      <c r="I63" s="122">
        <v>4.2</v>
      </c>
      <c r="J63" s="122"/>
      <c r="K63" s="122">
        <v>806.1</v>
      </c>
      <c r="L63" s="122"/>
    </row>
    <row r="64" spans="1:12" ht="21.75" customHeight="1">
      <c r="A64" s="117"/>
      <c r="B64" s="119"/>
      <c r="C64" s="119"/>
      <c r="D64" s="123"/>
      <c r="E64" s="123"/>
      <c r="F64" s="123"/>
      <c r="G64" s="20">
        <v>810.3</v>
      </c>
      <c r="H64" s="123"/>
      <c r="I64" s="123"/>
      <c r="J64" s="123"/>
      <c r="K64" s="123"/>
      <c r="L64" s="123"/>
    </row>
    <row r="65" spans="1:12" ht="49.5" customHeight="1">
      <c r="A65" s="3" t="s">
        <v>83</v>
      </c>
      <c r="B65" s="3" t="s">
        <v>84</v>
      </c>
      <c r="C65" s="3" t="s">
        <v>76</v>
      </c>
      <c r="D65" s="4" t="s">
        <v>37</v>
      </c>
      <c r="E65" s="4">
        <v>2004</v>
      </c>
      <c r="F65" s="4">
        <v>2006</v>
      </c>
      <c r="G65" s="4">
        <v>744.5</v>
      </c>
      <c r="H65" s="4"/>
      <c r="I65" s="4">
        <v>4.2</v>
      </c>
      <c r="J65" s="4"/>
      <c r="K65" s="4">
        <v>740.3</v>
      </c>
      <c r="L65" s="4"/>
    </row>
    <row r="66" spans="1:12" ht="27" customHeight="1">
      <c r="A66" s="116" t="s">
        <v>85</v>
      </c>
      <c r="B66" s="118" t="s">
        <v>86</v>
      </c>
      <c r="C66" s="116" t="s">
        <v>76</v>
      </c>
      <c r="D66" s="122" t="s">
        <v>37</v>
      </c>
      <c r="E66" s="122">
        <v>2004</v>
      </c>
      <c r="F66" s="122">
        <v>2006</v>
      </c>
      <c r="G66" s="30">
        <v>5</v>
      </c>
      <c r="H66" s="92">
        <v>5</v>
      </c>
      <c r="I66" s="122">
        <v>11.7</v>
      </c>
      <c r="J66" s="122"/>
      <c r="K66" s="122">
        <v>709.2</v>
      </c>
      <c r="L66" s="122"/>
    </row>
    <row r="67" spans="1:12" ht="19.5" customHeight="1">
      <c r="A67" s="117"/>
      <c r="B67" s="119"/>
      <c r="C67" s="117"/>
      <c r="D67" s="123"/>
      <c r="E67" s="123"/>
      <c r="F67" s="123"/>
      <c r="G67" s="20">
        <v>720.9</v>
      </c>
      <c r="H67" s="93"/>
      <c r="I67" s="123"/>
      <c r="J67" s="123"/>
      <c r="K67" s="123"/>
      <c r="L67" s="123"/>
    </row>
    <row r="68" spans="1:12" ht="27.75" customHeight="1">
      <c r="A68" s="116" t="s">
        <v>87</v>
      </c>
      <c r="B68" s="118" t="s">
        <v>88</v>
      </c>
      <c r="C68" s="116" t="s">
        <v>76</v>
      </c>
      <c r="D68" s="122" t="s">
        <v>37</v>
      </c>
      <c r="E68" s="122">
        <v>2004</v>
      </c>
      <c r="F68" s="122">
        <v>2006</v>
      </c>
      <c r="G68" s="7">
        <v>3.6</v>
      </c>
      <c r="H68" s="124">
        <v>3.6</v>
      </c>
      <c r="I68" s="122">
        <v>13.3</v>
      </c>
      <c r="J68" s="124">
        <v>804.5</v>
      </c>
      <c r="K68" s="122"/>
      <c r="L68" s="122"/>
    </row>
    <row r="69" spans="1:12" ht="21" customHeight="1">
      <c r="A69" s="117"/>
      <c r="B69" s="119"/>
      <c r="C69" s="117"/>
      <c r="D69" s="123"/>
      <c r="E69" s="123"/>
      <c r="F69" s="123"/>
      <c r="G69" s="20">
        <v>817.8</v>
      </c>
      <c r="H69" s="125"/>
      <c r="I69" s="123"/>
      <c r="J69" s="125"/>
      <c r="K69" s="123"/>
      <c r="L69" s="123"/>
    </row>
    <row r="70" spans="1:12" ht="12.75">
      <c r="A70" s="107" t="s">
        <v>6</v>
      </c>
      <c r="B70" s="107" t="s">
        <v>7</v>
      </c>
      <c r="C70" s="107" t="s">
        <v>8</v>
      </c>
      <c r="D70" s="107" t="s">
        <v>9</v>
      </c>
      <c r="E70" s="105" t="s">
        <v>10</v>
      </c>
      <c r="F70" s="106"/>
      <c r="G70" s="107" t="s">
        <v>11</v>
      </c>
      <c r="H70" s="105" t="s">
        <v>12</v>
      </c>
      <c r="I70" s="109"/>
      <c r="J70" s="109"/>
      <c r="K70" s="109"/>
      <c r="L70" s="106"/>
    </row>
    <row r="71" spans="1:12" ht="38.25">
      <c r="A71" s="108"/>
      <c r="B71" s="108"/>
      <c r="C71" s="108"/>
      <c r="D71" s="108"/>
      <c r="E71" s="2" t="s">
        <v>13</v>
      </c>
      <c r="F71" s="2" t="s">
        <v>14</v>
      </c>
      <c r="G71" s="108"/>
      <c r="H71" s="2" t="s">
        <v>15</v>
      </c>
      <c r="I71" s="2" t="s">
        <v>16</v>
      </c>
      <c r="J71" s="2" t="s">
        <v>17</v>
      </c>
      <c r="K71" s="2" t="s">
        <v>18</v>
      </c>
      <c r="L71" s="2" t="s">
        <v>19</v>
      </c>
    </row>
    <row r="72" spans="1:12" ht="12.75">
      <c r="A72" s="2" t="s">
        <v>20</v>
      </c>
      <c r="B72" s="2" t="s">
        <v>21</v>
      </c>
      <c r="C72" s="2" t="s">
        <v>22</v>
      </c>
      <c r="D72" s="2" t="s">
        <v>23</v>
      </c>
      <c r="E72" s="2" t="s">
        <v>24</v>
      </c>
      <c r="F72" s="2" t="s">
        <v>25</v>
      </c>
      <c r="G72" s="2" t="s">
        <v>26</v>
      </c>
      <c r="H72" s="2" t="s">
        <v>27</v>
      </c>
      <c r="I72" s="2" t="s">
        <v>28</v>
      </c>
      <c r="J72" s="2" t="s">
        <v>29</v>
      </c>
      <c r="K72" s="2" t="s">
        <v>30</v>
      </c>
      <c r="L72" s="2" t="s">
        <v>31</v>
      </c>
    </row>
    <row r="73" spans="1:12" ht="22.5" customHeight="1">
      <c r="A73" s="116" t="s">
        <v>89</v>
      </c>
      <c r="B73" s="118" t="s">
        <v>90</v>
      </c>
      <c r="C73" s="116" t="s">
        <v>76</v>
      </c>
      <c r="D73" s="122" t="s">
        <v>37</v>
      </c>
      <c r="E73" s="122">
        <v>2004</v>
      </c>
      <c r="F73" s="122">
        <v>2006</v>
      </c>
      <c r="G73" s="17">
        <v>3.2</v>
      </c>
      <c r="H73" s="122">
        <v>3.2</v>
      </c>
      <c r="I73" s="122">
        <v>11.2</v>
      </c>
      <c r="J73" s="124">
        <v>676.7</v>
      </c>
      <c r="K73" s="122"/>
      <c r="L73" s="122"/>
    </row>
    <row r="74" spans="1:12" ht="21" customHeight="1">
      <c r="A74" s="117"/>
      <c r="B74" s="119"/>
      <c r="C74" s="117"/>
      <c r="D74" s="123"/>
      <c r="E74" s="123"/>
      <c r="F74" s="123"/>
      <c r="G74" s="22">
        <v>687.9</v>
      </c>
      <c r="H74" s="123"/>
      <c r="I74" s="123"/>
      <c r="J74" s="125"/>
      <c r="K74" s="123"/>
      <c r="L74" s="123"/>
    </row>
    <row r="75" spans="1:12" ht="12.75">
      <c r="A75" s="116" t="s">
        <v>91</v>
      </c>
      <c r="B75" s="118" t="s">
        <v>92</v>
      </c>
      <c r="C75" s="116" t="s">
        <v>76</v>
      </c>
      <c r="D75" s="122" t="s">
        <v>37</v>
      </c>
      <c r="E75" s="122">
        <v>2004</v>
      </c>
      <c r="F75" s="122">
        <v>2006</v>
      </c>
      <c r="G75" s="17">
        <v>4.7</v>
      </c>
      <c r="H75" s="122">
        <v>4.7</v>
      </c>
      <c r="I75" s="124">
        <v>7.7</v>
      </c>
      <c r="J75" s="124">
        <v>474.6</v>
      </c>
      <c r="K75" s="122"/>
      <c r="L75" s="122"/>
    </row>
    <row r="76" spans="1:12" ht="19.5" customHeight="1">
      <c r="A76" s="117"/>
      <c r="B76" s="119"/>
      <c r="C76" s="117"/>
      <c r="D76" s="123"/>
      <c r="E76" s="123"/>
      <c r="F76" s="123"/>
      <c r="G76" s="31">
        <v>482.3</v>
      </c>
      <c r="H76" s="123"/>
      <c r="I76" s="125"/>
      <c r="J76" s="125"/>
      <c r="K76" s="123"/>
      <c r="L76" s="123"/>
    </row>
    <row r="77" spans="1:12" ht="27.75" customHeight="1">
      <c r="A77" s="116" t="s">
        <v>93</v>
      </c>
      <c r="B77" s="118" t="s">
        <v>94</v>
      </c>
      <c r="C77" s="116" t="s">
        <v>76</v>
      </c>
      <c r="D77" s="122" t="s">
        <v>37</v>
      </c>
      <c r="E77" s="122">
        <v>2004</v>
      </c>
      <c r="F77" s="122">
        <v>2006</v>
      </c>
      <c r="G77" s="30">
        <v>6.9</v>
      </c>
      <c r="H77" s="122">
        <v>6.9</v>
      </c>
      <c r="I77" s="124">
        <v>10.4</v>
      </c>
      <c r="J77" s="124">
        <v>627.2</v>
      </c>
      <c r="K77" s="122"/>
      <c r="L77" s="122"/>
    </row>
    <row r="78" spans="1:12" ht="18.75" customHeight="1" thickBot="1">
      <c r="A78" s="94"/>
      <c r="B78" s="95"/>
      <c r="C78" s="94"/>
      <c r="D78" s="96"/>
      <c r="E78" s="96"/>
      <c r="F78" s="96"/>
      <c r="G78" s="34">
        <v>637.6</v>
      </c>
      <c r="H78" s="96"/>
      <c r="I78" s="97"/>
      <c r="J78" s="97"/>
      <c r="K78" s="96"/>
      <c r="L78" s="96"/>
    </row>
    <row r="79" spans="1:12" ht="13.5" thickTop="1">
      <c r="A79" s="126"/>
      <c r="B79" s="126" t="s">
        <v>95</v>
      </c>
      <c r="C79" s="126"/>
      <c r="D79" s="98"/>
      <c r="E79" s="98"/>
      <c r="F79" s="98"/>
      <c r="G79" s="35">
        <f>G77+G75+G73+G68+G66+G63+G60</f>
        <v>32.400000000000006</v>
      </c>
      <c r="H79" s="88">
        <f>H77+H75+H73+H68+H66+H65+H63+H62+H60+H59</f>
        <v>32.400000000000006</v>
      </c>
      <c r="I79" s="88">
        <f>I77+I75+I73+I68+I66+I65+I63+I62+I60+I59</f>
        <v>406.6</v>
      </c>
      <c r="J79" s="88">
        <f>J77+J75+J73+J68+J62</f>
        <v>3489.3</v>
      </c>
      <c r="K79" s="88">
        <f>K78+K76+K73+K69+K66+K65+K63+K62+K60+K59</f>
        <v>2544.7999999999997</v>
      </c>
      <c r="L79" s="128"/>
    </row>
    <row r="80" spans="1:12" ht="13.5" thickBot="1">
      <c r="A80" s="127"/>
      <c r="B80" s="127"/>
      <c r="C80" s="127"/>
      <c r="D80" s="99"/>
      <c r="E80" s="99"/>
      <c r="F80" s="99"/>
      <c r="G80" s="36">
        <f>G78+G76+G74+G69+G67+G65+G64+G62+G61+G59</f>
        <v>6440.700000000001</v>
      </c>
      <c r="H80" s="89"/>
      <c r="I80" s="89"/>
      <c r="J80" s="89"/>
      <c r="K80" s="89"/>
      <c r="L80" s="129"/>
    </row>
    <row r="81" spans="1:12" ht="39.75" thickBot="1" thickTop="1">
      <c r="A81" s="13" t="s">
        <v>30</v>
      </c>
      <c r="B81" s="13" t="s">
        <v>96</v>
      </c>
      <c r="C81" s="13" t="s">
        <v>76</v>
      </c>
      <c r="D81" s="14" t="s">
        <v>37</v>
      </c>
      <c r="E81" s="14">
        <v>2004</v>
      </c>
      <c r="F81" s="14">
        <v>2006</v>
      </c>
      <c r="G81" s="37">
        <v>1207</v>
      </c>
      <c r="H81" s="37">
        <v>17</v>
      </c>
      <c r="I81" s="37">
        <v>10</v>
      </c>
      <c r="J81" s="37">
        <v>1180</v>
      </c>
      <c r="K81" s="37"/>
      <c r="L81" s="37"/>
    </row>
    <row r="82" spans="1:12" ht="14.25" thickBot="1" thickTop="1">
      <c r="A82" s="9"/>
      <c r="B82" s="9" t="s">
        <v>97</v>
      </c>
      <c r="C82" s="9"/>
      <c r="D82" s="10"/>
      <c r="E82" s="10"/>
      <c r="F82" s="10"/>
      <c r="G82" s="38">
        <f>G81+G80+G79</f>
        <v>7680.1</v>
      </c>
      <c r="H82" s="38">
        <f>H81+H79</f>
        <v>49.400000000000006</v>
      </c>
      <c r="I82" s="38">
        <f>I81+I79</f>
        <v>416.6</v>
      </c>
      <c r="J82" s="38">
        <f>J81+J79</f>
        <v>4669.3</v>
      </c>
      <c r="K82" s="38">
        <f>K81+K79</f>
        <v>2544.7999999999997</v>
      </c>
      <c r="L82" s="39"/>
    </row>
    <row r="83" spans="1:12" ht="25.5" customHeight="1" thickTop="1">
      <c r="A83" s="113" t="s">
        <v>98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5"/>
    </row>
    <row r="84" spans="1:12" ht="22.5" customHeight="1">
      <c r="A84" s="110" t="s">
        <v>99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2"/>
    </row>
    <row r="85" spans="1:12" ht="63" customHeight="1">
      <c r="A85" s="3" t="s">
        <v>100</v>
      </c>
      <c r="B85" s="3" t="s">
        <v>101</v>
      </c>
      <c r="C85" s="3" t="s">
        <v>102</v>
      </c>
      <c r="D85" s="4" t="s">
        <v>37</v>
      </c>
      <c r="E85" s="4">
        <v>2004</v>
      </c>
      <c r="F85" s="4">
        <v>2006</v>
      </c>
      <c r="G85" s="29">
        <v>1476</v>
      </c>
      <c r="H85" s="29"/>
      <c r="I85" s="29">
        <v>154.6</v>
      </c>
      <c r="J85" s="29">
        <v>487.9</v>
      </c>
      <c r="K85" s="29">
        <v>833.5</v>
      </c>
      <c r="L85" s="29"/>
    </row>
    <row r="86" spans="1:12" ht="35.25" customHeight="1">
      <c r="A86" s="116" t="s">
        <v>103</v>
      </c>
      <c r="B86" s="118" t="s">
        <v>104</v>
      </c>
      <c r="C86" s="118" t="s">
        <v>102</v>
      </c>
      <c r="D86" s="122" t="s">
        <v>37</v>
      </c>
      <c r="E86" s="122">
        <v>2004</v>
      </c>
      <c r="F86" s="122">
        <v>2006</v>
      </c>
      <c r="G86" s="30">
        <v>47.9</v>
      </c>
      <c r="H86" s="124">
        <v>47.9</v>
      </c>
      <c r="I86" s="124">
        <v>245.3</v>
      </c>
      <c r="J86" s="124">
        <v>437.2</v>
      </c>
      <c r="K86" s="124">
        <v>861.1</v>
      </c>
      <c r="L86" s="124"/>
    </row>
    <row r="87" spans="1:12" ht="24" customHeight="1" thickBot="1">
      <c r="A87" s="94"/>
      <c r="B87" s="95"/>
      <c r="C87" s="95"/>
      <c r="D87" s="96"/>
      <c r="E87" s="96"/>
      <c r="F87" s="96"/>
      <c r="G87" s="34">
        <v>1543.6</v>
      </c>
      <c r="H87" s="97"/>
      <c r="I87" s="97"/>
      <c r="J87" s="97"/>
      <c r="K87" s="97"/>
      <c r="L87" s="97"/>
    </row>
    <row r="88" spans="1:12" ht="14.25" thickBot="1" thickTop="1">
      <c r="A88" s="9"/>
      <c r="B88" s="9" t="s">
        <v>105</v>
      </c>
      <c r="C88" s="9"/>
      <c r="D88" s="10"/>
      <c r="E88" s="10"/>
      <c r="F88" s="10"/>
      <c r="G88" s="38">
        <f>G87+G86+G85</f>
        <v>3067.5</v>
      </c>
      <c r="H88" s="38">
        <f>SUM(H85:H86)</f>
        <v>47.9</v>
      </c>
      <c r="I88" s="38">
        <f>I86+I85</f>
        <v>399.9</v>
      </c>
      <c r="J88" s="38">
        <f>J86+J85</f>
        <v>925.0999999999999</v>
      </c>
      <c r="K88" s="38">
        <f>K86+K85</f>
        <v>1694.6</v>
      </c>
      <c r="L88" s="39"/>
    </row>
    <row r="89" spans="1:12" ht="13.5" thickTop="1">
      <c r="A89" s="126" t="s">
        <v>6</v>
      </c>
      <c r="B89" s="126" t="s">
        <v>7</v>
      </c>
      <c r="C89" s="126" t="s">
        <v>8</v>
      </c>
      <c r="D89" s="126" t="s">
        <v>9</v>
      </c>
      <c r="E89" s="130" t="s">
        <v>10</v>
      </c>
      <c r="F89" s="131"/>
      <c r="G89" s="126" t="s">
        <v>11</v>
      </c>
      <c r="H89" s="130" t="s">
        <v>12</v>
      </c>
      <c r="I89" s="132"/>
      <c r="J89" s="132"/>
      <c r="K89" s="132"/>
      <c r="L89" s="131"/>
    </row>
    <row r="90" spans="1:12" ht="38.25">
      <c r="A90" s="108"/>
      <c r="B90" s="108"/>
      <c r="C90" s="108"/>
      <c r="D90" s="108"/>
      <c r="E90" s="2" t="s">
        <v>13</v>
      </c>
      <c r="F90" s="2" t="s">
        <v>14</v>
      </c>
      <c r="G90" s="108"/>
      <c r="H90" s="2" t="s">
        <v>15</v>
      </c>
      <c r="I90" s="2" t="s">
        <v>16</v>
      </c>
      <c r="J90" s="2" t="s">
        <v>17</v>
      </c>
      <c r="K90" s="2" t="s">
        <v>18</v>
      </c>
      <c r="L90" s="2" t="s">
        <v>19</v>
      </c>
    </row>
    <row r="91" spans="1:12" ht="12.75">
      <c r="A91" s="2" t="s">
        <v>20</v>
      </c>
      <c r="B91" s="2" t="s">
        <v>21</v>
      </c>
      <c r="C91" s="2" t="s">
        <v>22</v>
      </c>
      <c r="D91" s="2" t="s">
        <v>23</v>
      </c>
      <c r="E91" s="2" t="s">
        <v>24</v>
      </c>
      <c r="F91" s="2" t="s">
        <v>25</v>
      </c>
      <c r="G91" s="2" t="s">
        <v>26</v>
      </c>
      <c r="H91" s="2" t="s">
        <v>27</v>
      </c>
      <c r="I91" s="2" t="s">
        <v>28</v>
      </c>
      <c r="J91" s="2" t="s">
        <v>29</v>
      </c>
      <c r="K91" s="2" t="s">
        <v>30</v>
      </c>
      <c r="L91" s="2" t="s">
        <v>31</v>
      </c>
    </row>
    <row r="92" spans="1:12" ht="38.25">
      <c r="A92" s="18" t="s">
        <v>22</v>
      </c>
      <c r="B92" s="19" t="s">
        <v>106</v>
      </c>
      <c r="C92" s="19" t="s">
        <v>107</v>
      </c>
      <c r="D92" s="20" t="s">
        <v>37</v>
      </c>
      <c r="E92" s="20">
        <v>2002</v>
      </c>
      <c r="F92" s="20">
        <v>2005</v>
      </c>
      <c r="G92" s="31">
        <v>1150</v>
      </c>
      <c r="H92" s="31">
        <v>417.2</v>
      </c>
      <c r="I92" s="31">
        <v>496</v>
      </c>
      <c r="J92" s="31">
        <v>236.8</v>
      </c>
      <c r="K92" s="31"/>
      <c r="L92" s="31"/>
    </row>
    <row r="93" spans="1:12" ht="38.25">
      <c r="A93" s="23" t="s">
        <v>23</v>
      </c>
      <c r="B93" s="3" t="s">
        <v>108</v>
      </c>
      <c r="C93" s="3" t="s">
        <v>102</v>
      </c>
      <c r="D93" s="4" t="s">
        <v>37</v>
      </c>
      <c r="E93" s="4">
        <v>2002</v>
      </c>
      <c r="F93" s="4">
        <v>2005</v>
      </c>
      <c r="G93" s="29">
        <v>1200</v>
      </c>
      <c r="H93" s="29">
        <v>374.2</v>
      </c>
      <c r="I93" s="29">
        <v>670</v>
      </c>
      <c r="J93" s="29">
        <v>155.8</v>
      </c>
      <c r="K93" s="29"/>
      <c r="L93" s="29"/>
    </row>
    <row r="94" spans="1:12" ht="39" thickBot="1">
      <c r="A94" s="32" t="s">
        <v>24</v>
      </c>
      <c r="B94" s="13" t="s">
        <v>109</v>
      </c>
      <c r="C94" s="13" t="s">
        <v>110</v>
      </c>
      <c r="D94" s="42" t="s">
        <v>37</v>
      </c>
      <c r="E94" s="42">
        <v>1999</v>
      </c>
      <c r="F94" s="42">
        <v>2006</v>
      </c>
      <c r="G94" s="43">
        <v>1980</v>
      </c>
      <c r="H94" s="42">
        <v>1428.4</v>
      </c>
      <c r="I94" s="42">
        <v>220</v>
      </c>
      <c r="J94" s="43">
        <v>331.6</v>
      </c>
      <c r="K94" s="42">
        <v>0</v>
      </c>
      <c r="L94" s="44"/>
    </row>
    <row r="95" spans="1:12" ht="14.25" thickBot="1" thickTop="1">
      <c r="A95" s="9"/>
      <c r="B95" s="9" t="s">
        <v>111</v>
      </c>
      <c r="C95" s="9"/>
      <c r="D95" s="10"/>
      <c r="E95" s="10"/>
      <c r="F95" s="10"/>
      <c r="G95" s="38">
        <f>G94+G93+G92+G88</f>
        <v>7397.5</v>
      </c>
      <c r="H95" s="38">
        <f>H94+H93+H92+H88</f>
        <v>2267.7000000000003</v>
      </c>
      <c r="I95" s="38">
        <f>I94+I93+I92+I88</f>
        <v>1785.9</v>
      </c>
      <c r="J95" s="38">
        <f>J94+J93+J92+J88</f>
        <v>1649.3</v>
      </c>
      <c r="K95" s="38">
        <f>K94+K93+K92+K88</f>
        <v>1694.6</v>
      </c>
      <c r="L95" s="39"/>
    </row>
    <row r="96" spans="1:12" ht="24" customHeight="1" thickTop="1">
      <c r="A96" s="113" t="s">
        <v>112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5"/>
    </row>
    <row r="97" spans="1:12" ht="38.25">
      <c r="A97" s="23" t="s">
        <v>20</v>
      </c>
      <c r="B97" s="3" t="s">
        <v>113</v>
      </c>
      <c r="C97" s="3"/>
      <c r="D97" s="23" t="s">
        <v>114</v>
      </c>
      <c r="E97" s="23">
        <v>1997</v>
      </c>
      <c r="F97" s="23">
        <v>2004</v>
      </c>
      <c r="G97" s="45">
        <v>368.3</v>
      </c>
      <c r="H97" s="45">
        <v>172.3</v>
      </c>
      <c r="I97" s="45">
        <v>196</v>
      </c>
      <c r="J97" s="45"/>
      <c r="K97" s="45"/>
      <c r="L97" s="45"/>
    </row>
    <row r="98" spans="1:12" ht="38.25">
      <c r="A98" s="116" t="s">
        <v>21</v>
      </c>
      <c r="B98" s="6" t="s">
        <v>115</v>
      </c>
      <c r="C98" s="118" t="s">
        <v>116</v>
      </c>
      <c r="D98" s="122" t="s">
        <v>37</v>
      </c>
      <c r="E98" s="122">
        <v>2003</v>
      </c>
      <c r="F98" s="122">
        <v>2004</v>
      </c>
      <c r="G98" s="30">
        <v>280</v>
      </c>
      <c r="H98" s="30">
        <v>0</v>
      </c>
      <c r="I98" s="30">
        <v>280</v>
      </c>
      <c r="J98" s="30"/>
      <c r="K98" s="30"/>
      <c r="L98" s="30"/>
    </row>
    <row r="99" spans="1:12" ht="39" thickBot="1">
      <c r="A99" s="94"/>
      <c r="B99" s="33" t="s">
        <v>117</v>
      </c>
      <c r="C99" s="95"/>
      <c r="D99" s="96"/>
      <c r="E99" s="96"/>
      <c r="F99" s="96"/>
      <c r="G99" s="34">
        <v>139</v>
      </c>
      <c r="H99" s="34">
        <v>109</v>
      </c>
      <c r="I99" s="34">
        <v>30</v>
      </c>
      <c r="J99" s="34"/>
      <c r="K99" s="34"/>
      <c r="L99" s="34"/>
    </row>
    <row r="100" spans="1:12" ht="14.25" thickBot="1" thickTop="1">
      <c r="A100" s="46"/>
      <c r="B100" s="46" t="s">
        <v>118</v>
      </c>
      <c r="C100" s="46"/>
      <c r="D100" s="26"/>
      <c r="E100" s="26"/>
      <c r="F100" s="26"/>
      <c r="G100" s="47">
        <f>G99+G98+G97</f>
        <v>787.3</v>
      </c>
      <c r="H100" s="47">
        <f>H99+H98+H97</f>
        <v>281.3</v>
      </c>
      <c r="I100" s="47">
        <f>I99+I98+I97</f>
        <v>506</v>
      </c>
      <c r="J100" s="47"/>
      <c r="K100" s="47"/>
      <c r="L100" s="48"/>
    </row>
    <row r="101" spans="1:12" ht="14.25" thickBot="1" thickTop="1">
      <c r="A101" s="9"/>
      <c r="B101" s="9" t="s">
        <v>119</v>
      </c>
      <c r="C101" s="9"/>
      <c r="D101" s="49"/>
      <c r="E101" s="49"/>
      <c r="F101" s="49"/>
      <c r="G101" s="50">
        <f>G100+G95+G82+G51+G50+G27</f>
        <v>26703.7</v>
      </c>
      <c r="H101" s="50">
        <f>H100+H95+H82+H55+H27</f>
        <v>2647.2000000000007</v>
      </c>
      <c r="I101" s="50">
        <f>I100+I95+I82+I50+I27</f>
        <v>4597.8</v>
      </c>
      <c r="J101" s="50">
        <f>J100+J95+J82+J50+J27</f>
        <v>8858</v>
      </c>
      <c r="K101" s="50">
        <f>K100+K95+K82+K50+K27</f>
        <v>10600.7</v>
      </c>
      <c r="L101" s="51"/>
    </row>
    <row r="102" spans="1:12" ht="13.5" thickTop="1">
      <c r="A102" s="52"/>
      <c r="B102" s="52"/>
      <c r="C102" s="52"/>
      <c r="D102" s="53"/>
      <c r="E102" s="53"/>
      <c r="F102" s="53"/>
      <c r="G102" s="54"/>
      <c r="H102" s="54"/>
      <c r="I102" s="54"/>
      <c r="J102" s="54"/>
      <c r="K102" s="54"/>
      <c r="L102" s="54"/>
    </row>
    <row r="103" spans="1:12" ht="12.75">
      <c r="A103" s="52"/>
      <c r="B103" s="52"/>
      <c r="C103" s="52"/>
      <c r="D103" s="53"/>
      <c r="E103" s="53"/>
      <c r="F103" s="53"/>
      <c r="G103" s="54"/>
      <c r="H103" s="54"/>
      <c r="I103" s="54"/>
      <c r="J103" s="54"/>
      <c r="K103" s="54"/>
      <c r="L103" s="54"/>
    </row>
    <row r="104" spans="1:12" ht="12.75">
      <c r="A104" s="52"/>
      <c r="B104" s="52"/>
      <c r="C104" s="52"/>
      <c r="D104" s="53"/>
      <c r="E104" s="53"/>
      <c r="F104" s="53"/>
      <c r="G104" s="54"/>
      <c r="H104" s="54"/>
      <c r="I104" s="54"/>
      <c r="J104" s="54"/>
      <c r="K104" s="54"/>
      <c r="L104" s="54"/>
    </row>
    <row r="105" spans="1:12" ht="12.75">
      <c r="A105" s="52"/>
      <c r="B105" s="52"/>
      <c r="C105" s="52"/>
      <c r="D105" s="53"/>
      <c r="E105" s="53"/>
      <c r="F105" s="53"/>
      <c r="G105" s="54"/>
      <c r="H105" s="54"/>
      <c r="I105" s="54"/>
      <c r="J105" s="54"/>
      <c r="K105" s="54"/>
      <c r="L105" s="54"/>
    </row>
    <row r="106" spans="1:12" ht="12.75">
      <c r="A106" s="52"/>
      <c r="B106" s="52"/>
      <c r="C106" s="52"/>
      <c r="D106" s="53"/>
      <c r="E106" s="53"/>
      <c r="F106" s="53"/>
      <c r="G106" s="55"/>
      <c r="H106" s="55"/>
      <c r="I106" s="55"/>
      <c r="J106" s="55"/>
      <c r="K106" s="55"/>
      <c r="L106" s="55"/>
    </row>
    <row r="107" spans="1:12" ht="12.75">
      <c r="A107" s="52"/>
      <c r="B107" s="52"/>
      <c r="C107" s="52"/>
      <c r="D107" s="53"/>
      <c r="E107" s="53"/>
      <c r="F107" s="53"/>
      <c r="G107" s="55"/>
      <c r="H107" s="55"/>
      <c r="I107" s="55"/>
      <c r="J107" s="55"/>
      <c r="K107" s="55"/>
      <c r="L107" s="55"/>
    </row>
    <row r="108" spans="1:12" ht="12.75">
      <c r="A108" s="52"/>
      <c r="B108" s="52"/>
      <c r="C108" s="52"/>
      <c r="D108" s="52"/>
      <c r="E108" s="52"/>
      <c r="F108" s="52"/>
      <c r="G108" s="56"/>
      <c r="H108" s="56"/>
      <c r="I108" s="56"/>
      <c r="J108" s="56"/>
      <c r="K108" s="56"/>
      <c r="L108" s="56"/>
    </row>
    <row r="109" spans="1:12" ht="15.75">
      <c r="A109" s="52"/>
      <c r="B109" s="52"/>
      <c r="C109" s="52"/>
      <c r="D109" s="52"/>
      <c r="E109" s="52"/>
      <c r="F109" s="52"/>
      <c r="G109" s="52"/>
      <c r="H109" s="52"/>
      <c r="I109" s="52"/>
      <c r="J109" s="100" t="s">
        <v>120</v>
      </c>
      <c r="K109" s="100"/>
      <c r="L109" s="100"/>
    </row>
    <row r="110" spans="1:12" ht="15.75">
      <c r="A110" s="52"/>
      <c r="B110" s="52"/>
      <c r="C110" s="52"/>
      <c r="D110" s="52"/>
      <c r="E110" s="52"/>
      <c r="F110" s="52"/>
      <c r="G110" s="52"/>
      <c r="H110" s="52"/>
      <c r="I110" s="52"/>
      <c r="J110" s="100" t="s">
        <v>121</v>
      </c>
      <c r="K110" s="100"/>
      <c r="L110" s="100"/>
    </row>
    <row r="111" spans="1:12" ht="15.75">
      <c r="A111" s="52"/>
      <c r="B111" s="52"/>
      <c r="C111" s="52"/>
      <c r="D111" s="52"/>
      <c r="E111" s="52"/>
      <c r="F111" s="52"/>
      <c r="G111" s="52"/>
      <c r="H111" s="52"/>
      <c r="I111" s="52"/>
      <c r="J111" s="57"/>
      <c r="K111" s="57"/>
      <c r="L111" s="57"/>
    </row>
    <row r="112" spans="1:12" ht="15.75">
      <c r="A112" s="52"/>
      <c r="B112" s="52"/>
      <c r="C112" s="52"/>
      <c r="D112" s="52"/>
      <c r="E112" s="52"/>
      <c r="F112" s="52"/>
      <c r="G112" s="52"/>
      <c r="H112" s="52"/>
      <c r="I112" s="52"/>
      <c r="J112" s="100" t="s">
        <v>122</v>
      </c>
      <c r="K112" s="100"/>
      <c r="L112" s="100"/>
    </row>
    <row r="113" spans="1:12" ht="12.75">
      <c r="A113" s="52"/>
      <c r="B113" s="52"/>
      <c r="C113" s="52"/>
      <c r="D113" s="52"/>
      <c r="E113" s="52"/>
      <c r="F113" s="52"/>
      <c r="G113" s="52"/>
      <c r="H113" s="52"/>
      <c r="I113" s="52"/>
      <c r="J113" s="58"/>
      <c r="K113" s="58"/>
      <c r="L113" s="58"/>
    </row>
    <row r="114" spans="1:12" ht="12.75">
      <c r="A114" s="52"/>
      <c r="B114" s="52"/>
      <c r="C114" s="52"/>
      <c r="D114" s="52"/>
      <c r="E114" s="52"/>
      <c r="F114" s="52"/>
      <c r="G114" s="52"/>
      <c r="H114" s="52"/>
      <c r="I114" s="52"/>
      <c r="J114" s="58"/>
      <c r="K114" s="58"/>
      <c r="L114" s="58"/>
    </row>
    <row r="115" spans="1:12" ht="12.75">
      <c r="A115" s="52"/>
      <c r="B115" s="52"/>
      <c r="C115" s="52"/>
      <c r="D115" s="52"/>
      <c r="E115" s="52"/>
      <c r="F115" s="52"/>
      <c r="G115" s="52"/>
      <c r="H115" s="52"/>
      <c r="I115" s="52"/>
      <c r="J115" s="58"/>
      <c r="K115" s="58"/>
      <c r="L115" s="58"/>
    </row>
    <row r="116" spans="1:12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2.75">
      <c r="A117" s="101" t="s">
        <v>123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1:12" ht="12.75">
      <c r="A118" s="101" t="s">
        <v>124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1:12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2.75">
      <c r="A120" s="59" t="s">
        <v>6</v>
      </c>
      <c r="B120" s="105" t="s">
        <v>125</v>
      </c>
      <c r="C120" s="106"/>
      <c r="D120" s="105" t="s">
        <v>126</v>
      </c>
      <c r="E120" s="106"/>
      <c r="F120" s="105">
        <v>2004</v>
      </c>
      <c r="G120" s="106"/>
      <c r="H120" s="105">
        <v>2005</v>
      </c>
      <c r="I120" s="106"/>
      <c r="J120" s="105">
        <v>2006</v>
      </c>
      <c r="K120" s="106"/>
      <c r="L120" s="2">
        <v>2007</v>
      </c>
    </row>
    <row r="121" spans="1:12" ht="12.75">
      <c r="A121" s="3" t="s">
        <v>20</v>
      </c>
      <c r="B121" s="84" t="s">
        <v>127</v>
      </c>
      <c r="C121" s="85"/>
      <c r="D121" s="102"/>
      <c r="E121" s="83"/>
      <c r="F121" s="67">
        <v>109.5</v>
      </c>
      <c r="G121" s="40"/>
      <c r="H121" s="102"/>
      <c r="I121" s="83"/>
      <c r="J121" s="102"/>
      <c r="K121" s="83"/>
      <c r="L121" s="66"/>
    </row>
    <row r="122" spans="1:12" ht="12.75">
      <c r="A122" s="3" t="s">
        <v>21</v>
      </c>
      <c r="B122" s="84" t="s">
        <v>128</v>
      </c>
      <c r="C122" s="85"/>
      <c r="D122" s="102"/>
      <c r="E122" s="83"/>
      <c r="F122" s="86"/>
      <c r="G122" s="87"/>
      <c r="H122" s="102"/>
      <c r="I122" s="83"/>
      <c r="J122" s="102"/>
      <c r="K122" s="83"/>
      <c r="L122" s="66"/>
    </row>
    <row r="123" spans="1:12" ht="12.75">
      <c r="A123" s="3" t="s">
        <v>22</v>
      </c>
      <c r="B123" s="84" t="s">
        <v>129</v>
      </c>
      <c r="C123" s="85"/>
      <c r="D123" s="102"/>
      <c r="E123" s="83"/>
      <c r="F123" s="67">
        <v>735.1</v>
      </c>
      <c r="G123" s="40"/>
      <c r="H123" s="102"/>
      <c r="I123" s="83"/>
      <c r="J123" s="102"/>
      <c r="K123" s="83"/>
      <c r="L123" s="66"/>
    </row>
    <row r="124" spans="1:12" ht="12.75">
      <c r="A124" s="3" t="s">
        <v>23</v>
      </c>
      <c r="B124" s="84" t="s">
        <v>130</v>
      </c>
      <c r="C124" s="85"/>
      <c r="D124" s="102"/>
      <c r="E124" s="83"/>
      <c r="F124" s="86"/>
      <c r="G124" s="87"/>
      <c r="H124" s="102"/>
      <c r="I124" s="83"/>
      <c r="J124" s="102"/>
      <c r="K124" s="83"/>
      <c r="L124" s="66"/>
    </row>
    <row r="125" spans="1:12" ht="12.75">
      <c r="A125" s="3" t="s">
        <v>24</v>
      </c>
      <c r="B125" s="84" t="s">
        <v>131</v>
      </c>
      <c r="C125" s="85"/>
      <c r="D125" s="102"/>
      <c r="E125" s="83"/>
      <c r="F125" s="70" t="s">
        <v>132</v>
      </c>
      <c r="G125" s="65">
        <v>180</v>
      </c>
      <c r="H125" s="102"/>
      <c r="I125" s="83"/>
      <c r="J125" s="102"/>
      <c r="K125" s="83"/>
      <c r="L125" s="66"/>
    </row>
    <row r="126" spans="1:12" ht="12.75">
      <c r="A126" s="3" t="s">
        <v>25</v>
      </c>
      <c r="B126" s="84" t="s">
        <v>133</v>
      </c>
      <c r="C126" s="85"/>
      <c r="D126" s="102"/>
      <c r="E126" s="83"/>
      <c r="F126" s="86"/>
      <c r="G126" s="87"/>
      <c r="H126" s="102"/>
      <c r="I126" s="83"/>
      <c r="J126" s="102"/>
      <c r="K126" s="83"/>
      <c r="L126" s="66"/>
    </row>
    <row r="127" spans="1:12" ht="12.75">
      <c r="A127" s="3" t="s">
        <v>26</v>
      </c>
      <c r="B127" s="84" t="s">
        <v>134</v>
      </c>
      <c r="C127" s="85"/>
      <c r="D127" s="102"/>
      <c r="E127" s="83"/>
      <c r="F127" s="86"/>
      <c r="G127" s="87"/>
      <c r="H127" s="102"/>
      <c r="I127" s="83"/>
      <c r="J127" s="102"/>
      <c r="K127" s="83"/>
      <c r="L127" s="66"/>
    </row>
    <row r="128" spans="1:12" ht="12.75">
      <c r="A128" s="3" t="s">
        <v>27</v>
      </c>
      <c r="B128" s="84" t="s">
        <v>135</v>
      </c>
      <c r="C128" s="85"/>
      <c r="D128" s="102"/>
      <c r="E128" s="83"/>
      <c r="F128" s="86"/>
      <c r="G128" s="87"/>
      <c r="H128" s="102"/>
      <c r="I128" s="83"/>
      <c r="J128" s="102"/>
      <c r="K128" s="83"/>
      <c r="L128" s="66"/>
    </row>
    <row r="129" spans="1:12" ht="12.75">
      <c r="A129" s="3">
        <v>9</v>
      </c>
      <c r="B129" s="60" t="s">
        <v>136</v>
      </c>
      <c r="C129" s="61"/>
      <c r="D129" s="62"/>
      <c r="E129" s="63"/>
      <c r="F129" s="68"/>
      <c r="G129" s="69"/>
      <c r="H129" s="62"/>
      <c r="I129" s="63"/>
      <c r="J129" s="62"/>
      <c r="K129" s="63"/>
      <c r="L129" s="66"/>
    </row>
    <row r="130" spans="1:12" ht="12.75">
      <c r="A130" s="59"/>
      <c r="B130" s="41" t="s">
        <v>119</v>
      </c>
      <c r="C130" s="133"/>
      <c r="D130" s="105"/>
      <c r="E130" s="106"/>
      <c r="F130" s="134">
        <f>G125+F123+F121</f>
        <v>1024.6</v>
      </c>
      <c r="G130" s="135"/>
      <c r="H130" s="105"/>
      <c r="I130" s="106"/>
      <c r="J130" s="105"/>
      <c r="K130" s="106"/>
      <c r="L130" s="59"/>
    </row>
    <row r="131" spans="1:12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.75">
      <c r="A144" s="52"/>
      <c r="B144" s="52"/>
      <c r="C144" s="52"/>
      <c r="D144" s="52"/>
      <c r="E144" s="52"/>
      <c r="F144" s="52"/>
      <c r="G144" s="52"/>
      <c r="H144" s="52"/>
      <c r="I144" s="52"/>
      <c r="J144" s="100" t="s">
        <v>120</v>
      </c>
      <c r="K144" s="100"/>
      <c r="L144" s="100"/>
    </row>
    <row r="145" spans="1:12" ht="15.75">
      <c r="A145" s="52"/>
      <c r="B145" s="52"/>
      <c r="C145" s="52"/>
      <c r="D145" s="52"/>
      <c r="E145" s="52"/>
      <c r="F145" s="52"/>
      <c r="G145" s="52"/>
      <c r="H145" s="52"/>
      <c r="I145" s="52"/>
      <c r="J145" s="100" t="s">
        <v>137</v>
      </c>
      <c r="K145" s="100"/>
      <c r="L145" s="100"/>
    </row>
    <row r="146" spans="1:12" ht="15.75">
      <c r="A146" s="52"/>
      <c r="B146" s="52"/>
      <c r="C146" s="52"/>
      <c r="D146" s="52"/>
      <c r="E146" s="52"/>
      <c r="F146" s="52"/>
      <c r="G146" s="52"/>
      <c r="H146" s="52"/>
      <c r="I146" s="52"/>
      <c r="J146" s="57"/>
      <c r="K146" s="57"/>
      <c r="L146" s="57"/>
    </row>
    <row r="147" spans="1:12" ht="15.75">
      <c r="A147" s="52"/>
      <c r="B147" s="52"/>
      <c r="C147" s="52"/>
      <c r="D147" s="52"/>
      <c r="E147" s="52"/>
      <c r="F147" s="52"/>
      <c r="G147" s="52"/>
      <c r="H147" s="52"/>
      <c r="I147" s="52"/>
      <c r="J147" s="100" t="s">
        <v>138</v>
      </c>
      <c r="K147" s="100"/>
      <c r="L147" s="100"/>
    </row>
    <row r="148" spans="1:12" ht="12.75">
      <c r="A148" s="52"/>
      <c r="B148" s="52"/>
      <c r="C148" s="52"/>
      <c r="D148" s="52"/>
      <c r="E148" s="52"/>
      <c r="F148" s="52"/>
      <c r="G148" s="52"/>
      <c r="H148" s="52"/>
      <c r="I148" s="52"/>
      <c r="J148" s="58"/>
      <c r="K148" s="58"/>
      <c r="L148" s="58"/>
    </row>
    <row r="149" spans="1:12" ht="12.75">
      <c r="A149" s="52"/>
      <c r="B149" s="52"/>
      <c r="C149" s="52"/>
      <c r="D149" s="52"/>
      <c r="E149" s="52"/>
      <c r="F149" s="52"/>
      <c r="G149" s="52"/>
      <c r="H149" s="52"/>
      <c r="I149" s="52"/>
      <c r="J149" s="58"/>
      <c r="K149" s="58"/>
      <c r="L149" s="58"/>
    </row>
    <row r="150" spans="1:12" ht="12.75">
      <c r="A150" s="52"/>
      <c r="B150" s="52"/>
      <c r="C150" s="52"/>
      <c r="D150" s="52"/>
      <c r="E150" s="52"/>
      <c r="F150" s="52"/>
      <c r="G150" s="52"/>
      <c r="H150" s="52"/>
      <c r="I150" s="52"/>
      <c r="J150" s="58"/>
      <c r="K150" s="58"/>
      <c r="L150" s="58"/>
    </row>
    <row r="151" spans="1:12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2.75">
      <c r="A152" s="101" t="s">
        <v>123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1:12" ht="12.75">
      <c r="A153" s="101" t="s">
        <v>139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1:12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2.75">
      <c r="A155" s="59" t="s">
        <v>6</v>
      </c>
      <c r="B155" s="105" t="s">
        <v>125</v>
      </c>
      <c r="C155" s="106"/>
      <c r="D155" s="105" t="s">
        <v>126</v>
      </c>
      <c r="E155" s="106"/>
      <c r="F155" s="105">
        <v>2004</v>
      </c>
      <c r="G155" s="106"/>
      <c r="H155" s="105">
        <v>2005</v>
      </c>
      <c r="I155" s="106"/>
      <c r="J155" s="105">
        <v>2006</v>
      </c>
      <c r="K155" s="106"/>
      <c r="L155" s="2">
        <v>2007</v>
      </c>
    </row>
    <row r="156" spans="1:12" ht="12.75">
      <c r="A156" s="3" t="s">
        <v>20</v>
      </c>
      <c r="B156" s="84" t="s">
        <v>127</v>
      </c>
      <c r="C156" s="85"/>
      <c r="D156" s="136"/>
      <c r="E156" s="137"/>
      <c r="F156" s="67">
        <v>53.1</v>
      </c>
      <c r="G156" s="40"/>
      <c r="H156" s="136" t="s">
        <v>140</v>
      </c>
      <c r="I156" s="137"/>
      <c r="J156" s="136">
        <v>102</v>
      </c>
      <c r="K156" s="137"/>
      <c r="L156" s="73"/>
    </row>
    <row r="157" spans="1:12" ht="12.75">
      <c r="A157" s="3" t="s">
        <v>21</v>
      </c>
      <c r="B157" s="84" t="s">
        <v>128</v>
      </c>
      <c r="C157" s="85"/>
      <c r="D157" s="136"/>
      <c r="E157" s="137"/>
      <c r="F157" s="67"/>
      <c r="G157" s="40"/>
      <c r="H157" s="136" t="s">
        <v>140</v>
      </c>
      <c r="I157" s="137"/>
      <c r="J157" s="136"/>
      <c r="K157" s="137"/>
      <c r="L157" s="73"/>
    </row>
    <row r="158" spans="1:12" ht="12.75">
      <c r="A158" s="3" t="s">
        <v>22</v>
      </c>
      <c r="B158" s="84" t="s">
        <v>129</v>
      </c>
      <c r="C158" s="85"/>
      <c r="D158" s="136"/>
      <c r="E158" s="137"/>
      <c r="F158" s="67" t="s">
        <v>140</v>
      </c>
      <c r="G158" s="40"/>
      <c r="H158" s="136" t="s">
        <v>140</v>
      </c>
      <c r="I158" s="137"/>
      <c r="J158" s="136">
        <v>1213.6</v>
      </c>
      <c r="K158" s="137"/>
      <c r="L158" s="73"/>
    </row>
    <row r="159" spans="1:12" ht="12.75">
      <c r="A159" s="3" t="s">
        <v>23</v>
      </c>
      <c r="B159" s="84" t="s">
        <v>130</v>
      </c>
      <c r="C159" s="85"/>
      <c r="D159" s="136"/>
      <c r="E159" s="137"/>
      <c r="F159" s="67"/>
      <c r="G159" s="40"/>
      <c r="H159" s="136" t="s">
        <v>140</v>
      </c>
      <c r="I159" s="137"/>
      <c r="J159" s="136"/>
      <c r="K159" s="137"/>
      <c r="L159" s="73"/>
    </row>
    <row r="160" spans="1:12" ht="12.75">
      <c r="A160" s="3" t="s">
        <v>24</v>
      </c>
      <c r="B160" s="84" t="s">
        <v>131</v>
      </c>
      <c r="C160" s="85"/>
      <c r="D160" s="136"/>
      <c r="E160" s="137"/>
      <c r="F160" s="64" t="s">
        <v>140</v>
      </c>
      <c r="G160" s="65" t="s">
        <v>140</v>
      </c>
      <c r="H160" s="64" t="s">
        <v>140</v>
      </c>
      <c r="I160" s="65"/>
      <c r="J160" s="74" t="s">
        <v>132</v>
      </c>
      <c r="K160" s="65">
        <v>330</v>
      </c>
      <c r="L160" s="73"/>
    </row>
    <row r="161" spans="1:12" ht="12.75">
      <c r="A161" s="3" t="s">
        <v>25</v>
      </c>
      <c r="B161" s="84" t="s">
        <v>133</v>
      </c>
      <c r="C161" s="85"/>
      <c r="D161" s="136"/>
      <c r="E161" s="137"/>
      <c r="F161" s="67"/>
      <c r="G161" s="40"/>
      <c r="H161" s="136"/>
      <c r="I161" s="137"/>
      <c r="J161" s="136"/>
      <c r="K161" s="137"/>
      <c r="L161" s="73"/>
    </row>
    <row r="162" spans="1:12" ht="12.75">
      <c r="A162" s="3" t="s">
        <v>26</v>
      </c>
      <c r="B162" s="84" t="s">
        <v>134</v>
      </c>
      <c r="C162" s="85"/>
      <c r="D162" s="136"/>
      <c r="E162" s="137"/>
      <c r="F162" s="67"/>
      <c r="G162" s="40"/>
      <c r="H162" s="136"/>
      <c r="I162" s="137"/>
      <c r="J162" s="136"/>
      <c r="K162" s="137"/>
      <c r="L162" s="73"/>
    </row>
    <row r="163" spans="1:12" ht="12.75">
      <c r="A163" s="3" t="s">
        <v>27</v>
      </c>
      <c r="B163" s="84" t="s">
        <v>135</v>
      </c>
      <c r="C163" s="85"/>
      <c r="D163" s="136"/>
      <c r="E163" s="137"/>
      <c r="F163" s="67"/>
      <c r="G163" s="40"/>
      <c r="H163" s="136"/>
      <c r="I163" s="137"/>
      <c r="J163" s="136"/>
      <c r="K163" s="137"/>
      <c r="L163" s="73"/>
    </row>
    <row r="164" spans="1:12" ht="12.75">
      <c r="A164" s="3" t="s">
        <v>28</v>
      </c>
      <c r="B164" s="60" t="s">
        <v>141</v>
      </c>
      <c r="C164" s="61"/>
      <c r="D164" s="71"/>
      <c r="E164" s="72"/>
      <c r="F164" s="64"/>
      <c r="G164" s="65"/>
      <c r="H164" s="71"/>
      <c r="I164" s="72"/>
      <c r="J164" s="71"/>
      <c r="K164" s="72"/>
      <c r="L164" s="73"/>
    </row>
    <row r="165" spans="1:12" ht="12.75">
      <c r="A165" s="59"/>
      <c r="B165" s="41" t="s">
        <v>119</v>
      </c>
      <c r="C165" s="133"/>
      <c r="D165" s="138"/>
      <c r="E165" s="139"/>
      <c r="F165" s="140">
        <f>SUM(F156:G163)</f>
        <v>53.1</v>
      </c>
      <c r="G165" s="141"/>
      <c r="H165" s="138"/>
      <c r="I165" s="139"/>
      <c r="J165" s="138">
        <f>K160+J158+J156</f>
        <v>1645.6</v>
      </c>
      <c r="K165" s="139"/>
      <c r="L165" s="75"/>
    </row>
    <row r="166" spans="1:12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5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</row>
    <row r="169" spans="1:12" ht="15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</row>
    <row r="170" spans="1:12" ht="15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</row>
    <row r="171" spans="1:12" ht="15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</row>
    <row r="172" spans="1:12" ht="15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</row>
    <row r="173" spans="1:12" ht="15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</row>
    <row r="174" spans="1:12" ht="15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</row>
    <row r="175" spans="1:12" ht="15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</row>
    <row r="176" spans="1:12" ht="15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</row>
    <row r="177" spans="1:12" ht="15.75">
      <c r="A177" s="52"/>
      <c r="B177" s="52"/>
      <c r="C177" s="52"/>
      <c r="D177" s="52"/>
      <c r="E177" s="52"/>
      <c r="F177" s="52"/>
      <c r="G177" s="52"/>
      <c r="H177" s="52"/>
      <c r="I177" s="52"/>
      <c r="J177" s="100" t="s">
        <v>120</v>
      </c>
      <c r="K177" s="100"/>
      <c r="L177" s="100"/>
    </row>
    <row r="178" spans="1:12" ht="15.75">
      <c r="A178" s="52"/>
      <c r="B178" s="52"/>
      <c r="C178" s="52"/>
      <c r="D178" s="52"/>
      <c r="E178" s="52"/>
      <c r="F178" s="52"/>
      <c r="G178" s="52"/>
      <c r="H178" s="52"/>
      <c r="I178" s="52"/>
      <c r="J178" s="100" t="s">
        <v>137</v>
      </c>
      <c r="K178" s="100"/>
      <c r="L178" s="100"/>
    </row>
    <row r="179" spans="1:12" ht="15.75">
      <c r="A179" s="52"/>
      <c r="B179" s="52"/>
      <c r="C179" s="52"/>
      <c r="D179" s="52"/>
      <c r="E179" s="52"/>
      <c r="F179" s="52"/>
      <c r="G179" s="52"/>
      <c r="H179" s="52"/>
      <c r="I179" s="52"/>
      <c r="J179" s="57"/>
      <c r="K179" s="57"/>
      <c r="L179" s="57"/>
    </row>
    <row r="180" spans="1:12" ht="15.75">
      <c r="A180" s="52"/>
      <c r="B180" s="52"/>
      <c r="C180" s="52"/>
      <c r="D180" s="52"/>
      <c r="E180" s="52"/>
      <c r="F180" s="52"/>
      <c r="G180" s="52"/>
      <c r="H180" s="52"/>
      <c r="I180" s="52"/>
      <c r="J180" s="100" t="s">
        <v>142</v>
      </c>
      <c r="K180" s="100"/>
      <c r="L180" s="100"/>
    </row>
    <row r="181" spans="1:12" ht="12.75">
      <c r="A181" s="52"/>
      <c r="B181" s="52"/>
      <c r="C181" s="52"/>
      <c r="D181" s="52"/>
      <c r="E181" s="52"/>
      <c r="F181" s="52"/>
      <c r="G181" s="52"/>
      <c r="H181" s="52"/>
      <c r="I181" s="52"/>
      <c r="J181" s="58"/>
      <c r="K181" s="58"/>
      <c r="L181" s="58"/>
    </row>
    <row r="182" spans="1:12" ht="12.75">
      <c r="A182" s="52"/>
      <c r="B182" s="52"/>
      <c r="C182" s="52"/>
      <c r="D182" s="52"/>
      <c r="E182" s="52"/>
      <c r="F182" s="52"/>
      <c r="G182" s="52"/>
      <c r="H182" s="52"/>
      <c r="I182" s="52"/>
      <c r="J182" s="58"/>
      <c r="K182" s="58"/>
      <c r="L182" s="58"/>
    </row>
    <row r="183" spans="1:12" ht="12.75">
      <c r="A183" s="52"/>
      <c r="B183" s="52"/>
      <c r="C183" s="52"/>
      <c r="D183" s="52"/>
      <c r="E183" s="52"/>
      <c r="F183" s="52"/>
      <c r="G183" s="52"/>
      <c r="H183" s="52"/>
      <c r="I183" s="52"/>
      <c r="J183" s="58"/>
      <c r="K183" s="58"/>
      <c r="L183" s="58"/>
    </row>
    <row r="184" spans="1:12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12.75">
      <c r="A185" s="101" t="s">
        <v>123</v>
      </c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1:12" ht="12.75">
      <c r="A186" s="101" t="s">
        <v>143</v>
      </c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1:12" ht="12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ht="12.75">
      <c r="A188" s="59" t="s">
        <v>6</v>
      </c>
      <c r="B188" s="105" t="s">
        <v>125</v>
      </c>
      <c r="C188" s="106"/>
      <c r="D188" s="105" t="s">
        <v>126</v>
      </c>
      <c r="E188" s="106"/>
      <c r="F188" s="105">
        <v>2004</v>
      </c>
      <c r="G188" s="106"/>
      <c r="H188" s="105">
        <v>2005</v>
      </c>
      <c r="I188" s="106"/>
      <c r="J188" s="105">
        <v>2006</v>
      </c>
      <c r="K188" s="106"/>
      <c r="L188" s="2">
        <v>2007</v>
      </c>
    </row>
    <row r="189" spans="1:12" ht="12.75">
      <c r="A189" s="3" t="s">
        <v>20</v>
      </c>
      <c r="B189" s="84" t="s">
        <v>127</v>
      </c>
      <c r="C189" s="85"/>
      <c r="D189" s="136"/>
      <c r="E189" s="137"/>
      <c r="F189" s="67">
        <v>39.7</v>
      </c>
      <c r="G189" s="40"/>
      <c r="H189" s="136">
        <v>109.6</v>
      </c>
      <c r="I189" s="137"/>
      <c r="J189" s="136" t="s">
        <v>140</v>
      </c>
      <c r="K189" s="137"/>
      <c r="L189" s="73"/>
    </row>
    <row r="190" spans="1:12" ht="12.75">
      <c r="A190" s="3" t="s">
        <v>21</v>
      </c>
      <c r="B190" s="84" t="s">
        <v>128</v>
      </c>
      <c r="C190" s="85"/>
      <c r="D190" s="136"/>
      <c r="E190" s="137"/>
      <c r="F190" s="67"/>
      <c r="G190" s="40"/>
      <c r="H190" s="136" t="s">
        <v>140</v>
      </c>
      <c r="I190" s="137"/>
      <c r="J190" s="136"/>
      <c r="K190" s="137"/>
      <c r="L190" s="73"/>
    </row>
    <row r="191" spans="1:12" ht="12.75">
      <c r="A191" s="3" t="s">
        <v>22</v>
      </c>
      <c r="B191" s="84" t="s">
        <v>129</v>
      </c>
      <c r="C191" s="85"/>
      <c r="D191" s="136"/>
      <c r="E191" s="137"/>
      <c r="F191" s="67" t="s">
        <v>140</v>
      </c>
      <c r="G191" s="40"/>
      <c r="H191" s="136">
        <v>1072.2</v>
      </c>
      <c r="I191" s="137"/>
      <c r="J191" s="136" t="s">
        <v>140</v>
      </c>
      <c r="K191" s="137"/>
      <c r="L191" s="73"/>
    </row>
    <row r="192" spans="1:12" ht="12.75">
      <c r="A192" s="3" t="s">
        <v>23</v>
      </c>
      <c r="B192" s="84" t="s">
        <v>130</v>
      </c>
      <c r="C192" s="85"/>
      <c r="D192" s="136"/>
      <c r="E192" s="137"/>
      <c r="F192" s="67"/>
      <c r="G192" s="40"/>
      <c r="H192" s="136" t="s">
        <v>140</v>
      </c>
      <c r="I192" s="137"/>
      <c r="J192" s="136" t="s">
        <v>140</v>
      </c>
      <c r="K192" s="137"/>
      <c r="L192" s="73"/>
    </row>
    <row r="193" spans="1:12" ht="12.75">
      <c r="A193" s="3" t="s">
        <v>24</v>
      </c>
      <c r="B193" s="84" t="s">
        <v>131</v>
      </c>
      <c r="C193" s="85"/>
      <c r="D193" s="136"/>
      <c r="E193" s="137"/>
      <c r="F193" s="64" t="s">
        <v>140</v>
      </c>
      <c r="G193" s="65" t="s">
        <v>140</v>
      </c>
      <c r="H193" s="74" t="s">
        <v>132</v>
      </c>
      <c r="I193" s="65">
        <v>270</v>
      </c>
      <c r="J193" s="64" t="s">
        <v>140</v>
      </c>
      <c r="K193" s="65" t="s">
        <v>140</v>
      </c>
      <c r="L193" s="73"/>
    </row>
    <row r="194" spans="1:12" ht="12.75">
      <c r="A194" s="3" t="s">
        <v>25</v>
      </c>
      <c r="B194" s="84" t="s">
        <v>133</v>
      </c>
      <c r="C194" s="85"/>
      <c r="D194" s="136"/>
      <c r="E194" s="137"/>
      <c r="F194" s="67"/>
      <c r="G194" s="40"/>
      <c r="H194" s="136"/>
      <c r="I194" s="137"/>
      <c r="J194" s="136"/>
      <c r="K194" s="137"/>
      <c r="L194" s="73"/>
    </row>
    <row r="195" spans="1:12" ht="12.75">
      <c r="A195" s="3" t="s">
        <v>26</v>
      </c>
      <c r="B195" s="84" t="s">
        <v>134</v>
      </c>
      <c r="C195" s="85"/>
      <c r="D195" s="136"/>
      <c r="E195" s="137"/>
      <c r="F195" s="67"/>
      <c r="G195" s="40"/>
      <c r="H195" s="136"/>
      <c r="I195" s="137"/>
      <c r="J195" s="136"/>
      <c r="K195" s="137"/>
      <c r="L195" s="73"/>
    </row>
    <row r="196" spans="1:12" ht="12.75">
      <c r="A196" s="3" t="s">
        <v>27</v>
      </c>
      <c r="B196" s="84" t="s">
        <v>135</v>
      </c>
      <c r="C196" s="85"/>
      <c r="D196" s="136"/>
      <c r="E196" s="137"/>
      <c r="F196" s="67"/>
      <c r="G196" s="40"/>
      <c r="H196" s="136"/>
      <c r="I196" s="137"/>
      <c r="J196" s="136"/>
      <c r="K196" s="137"/>
      <c r="L196" s="73"/>
    </row>
    <row r="197" spans="1:12" ht="12.75">
      <c r="A197" s="3">
        <v>9</v>
      </c>
      <c r="B197" s="60" t="s">
        <v>141</v>
      </c>
      <c r="C197" s="61"/>
      <c r="D197" s="71"/>
      <c r="E197" s="72"/>
      <c r="F197" s="64"/>
      <c r="G197" s="65"/>
      <c r="H197" s="71"/>
      <c r="I197" s="72"/>
      <c r="J197" s="71"/>
      <c r="K197" s="72"/>
      <c r="L197" s="73"/>
    </row>
    <row r="198" spans="1:12" ht="12.75">
      <c r="A198" s="59"/>
      <c r="B198" s="41" t="s">
        <v>119</v>
      </c>
      <c r="C198" s="133"/>
      <c r="D198" s="138"/>
      <c r="E198" s="139"/>
      <c r="F198" s="140">
        <f>SUM(F189:G196)</f>
        <v>39.7</v>
      </c>
      <c r="G198" s="141"/>
      <c r="H198" s="138">
        <f>I193+H191+H189</f>
        <v>1451.8</v>
      </c>
      <c r="I198" s="139"/>
      <c r="J198" s="138" t="s">
        <v>140</v>
      </c>
      <c r="K198" s="139"/>
      <c r="L198" s="75"/>
    </row>
    <row r="199" spans="1:12" ht="12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ht="12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ht="15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</row>
    <row r="202" spans="1:12" ht="15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</row>
    <row r="203" spans="1:12" ht="15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</row>
    <row r="204" spans="1:12" ht="15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</row>
    <row r="205" spans="1:12" ht="15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</row>
    <row r="206" spans="1:12" ht="15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</row>
    <row r="207" spans="1:12" ht="15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</row>
    <row r="208" spans="1:12" ht="15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</row>
    <row r="209" spans="1:12" ht="15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</row>
    <row r="210" spans="1:12" ht="15.75">
      <c r="A210" s="52"/>
      <c r="B210" s="52"/>
      <c r="C210" s="52"/>
      <c r="D210" s="52"/>
      <c r="E210" s="52"/>
      <c r="F210" s="52"/>
      <c r="G210" s="52"/>
      <c r="H210" s="52"/>
      <c r="I210" s="52"/>
      <c r="J210" s="100" t="s">
        <v>144</v>
      </c>
      <c r="K210" s="100"/>
      <c r="L210" s="100"/>
    </row>
    <row r="211" spans="1:12" ht="15.75">
      <c r="A211" s="52"/>
      <c r="B211" s="52"/>
      <c r="C211" s="52"/>
      <c r="D211" s="52"/>
      <c r="E211" s="52"/>
      <c r="F211" s="52"/>
      <c r="G211" s="52"/>
      <c r="H211" s="52"/>
      <c r="I211" s="52"/>
      <c r="J211" s="100" t="s">
        <v>137</v>
      </c>
      <c r="K211" s="100"/>
      <c r="L211" s="100"/>
    </row>
    <row r="212" spans="1:12" ht="15.75">
      <c r="A212" s="52"/>
      <c r="B212" s="52"/>
      <c r="C212" s="52"/>
      <c r="D212" s="52"/>
      <c r="E212" s="52"/>
      <c r="F212" s="52"/>
      <c r="G212" s="52"/>
      <c r="H212" s="52"/>
      <c r="I212" s="52"/>
      <c r="J212" s="57"/>
      <c r="K212" s="57"/>
      <c r="L212" s="57"/>
    </row>
    <row r="213" spans="1:12" ht="15.75">
      <c r="A213" s="52"/>
      <c r="B213" s="52"/>
      <c r="C213" s="52"/>
      <c r="D213" s="52"/>
      <c r="E213" s="52"/>
      <c r="F213" s="52"/>
      <c r="G213" s="52"/>
      <c r="H213" s="52"/>
      <c r="I213" s="52"/>
      <c r="J213" s="100" t="s">
        <v>145</v>
      </c>
      <c r="K213" s="100"/>
      <c r="L213" s="100"/>
    </row>
    <row r="214" spans="1:12" ht="12.75">
      <c r="A214" s="52"/>
      <c r="B214" s="52"/>
      <c r="C214" s="52"/>
      <c r="D214" s="52"/>
      <c r="E214" s="52"/>
      <c r="F214" s="52"/>
      <c r="G214" s="52"/>
      <c r="H214" s="52"/>
      <c r="I214" s="52"/>
      <c r="J214" s="58"/>
      <c r="K214" s="58"/>
      <c r="L214" s="58"/>
    </row>
    <row r="215" spans="1:12" ht="12.75">
      <c r="A215" s="52"/>
      <c r="B215" s="52"/>
      <c r="C215" s="52"/>
      <c r="D215" s="52"/>
      <c r="E215" s="52"/>
      <c r="F215" s="52"/>
      <c r="G215" s="52"/>
      <c r="H215" s="52"/>
      <c r="I215" s="52"/>
      <c r="J215" s="58"/>
      <c r="K215" s="58"/>
      <c r="L215" s="58"/>
    </row>
    <row r="216" spans="1:12" ht="12.75">
      <c r="A216" s="52"/>
      <c r="B216" s="52"/>
      <c r="C216" s="52"/>
      <c r="D216" s="52"/>
      <c r="E216" s="52"/>
      <c r="F216" s="52"/>
      <c r="G216" s="52"/>
      <c r="H216" s="52"/>
      <c r="I216" s="52"/>
      <c r="J216" s="58"/>
      <c r="K216" s="58"/>
      <c r="L216" s="58"/>
    </row>
    <row r="217" spans="1:12" ht="12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ht="12.75">
      <c r="A218" s="101" t="s">
        <v>123</v>
      </c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1:12" ht="12.75">
      <c r="A219" s="101" t="s">
        <v>146</v>
      </c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1:12" ht="12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ht="12.75">
      <c r="A221" s="59" t="s">
        <v>6</v>
      </c>
      <c r="B221" s="105" t="s">
        <v>125</v>
      </c>
      <c r="C221" s="106"/>
      <c r="D221" s="105" t="s">
        <v>126</v>
      </c>
      <c r="E221" s="106"/>
      <c r="F221" s="105">
        <v>2004</v>
      </c>
      <c r="G221" s="106"/>
      <c r="H221" s="105">
        <v>2005</v>
      </c>
      <c r="I221" s="106"/>
      <c r="J221" s="105">
        <v>2006</v>
      </c>
      <c r="K221" s="106"/>
      <c r="L221" s="2">
        <v>2007</v>
      </c>
    </row>
    <row r="222" spans="1:12" ht="12.75">
      <c r="A222" s="3" t="s">
        <v>20</v>
      </c>
      <c r="B222" s="84" t="s">
        <v>127</v>
      </c>
      <c r="C222" s="85"/>
      <c r="D222" s="136"/>
      <c r="E222" s="137"/>
      <c r="F222" s="67">
        <v>56.6</v>
      </c>
      <c r="G222" s="40"/>
      <c r="H222" s="136" t="s">
        <v>140</v>
      </c>
      <c r="I222" s="137"/>
      <c r="J222" s="136">
        <v>158.1</v>
      </c>
      <c r="K222" s="137"/>
      <c r="L222" s="73"/>
    </row>
    <row r="223" spans="1:12" ht="12.75">
      <c r="A223" s="3" t="s">
        <v>21</v>
      </c>
      <c r="B223" s="84" t="s">
        <v>128</v>
      </c>
      <c r="C223" s="85"/>
      <c r="D223" s="136"/>
      <c r="E223" s="137"/>
      <c r="F223" s="67"/>
      <c r="G223" s="40"/>
      <c r="H223" s="136" t="s">
        <v>140</v>
      </c>
      <c r="I223" s="137"/>
      <c r="J223" s="136"/>
      <c r="K223" s="137"/>
      <c r="L223" s="73"/>
    </row>
    <row r="224" spans="1:12" ht="12.75">
      <c r="A224" s="3" t="s">
        <v>22</v>
      </c>
      <c r="B224" s="84" t="s">
        <v>129</v>
      </c>
      <c r="C224" s="85"/>
      <c r="D224" s="136"/>
      <c r="E224" s="137"/>
      <c r="F224" s="67" t="s">
        <v>140</v>
      </c>
      <c r="G224" s="40"/>
      <c r="H224" s="136" t="s">
        <v>140</v>
      </c>
      <c r="I224" s="137"/>
      <c r="J224" s="136">
        <v>2009.5</v>
      </c>
      <c r="K224" s="137"/>
      <c r="L224" s="73"/>
    </row>
    <row r="225" spans="1:12" ht="12.75">
      <c r="A225" s="3" t="s">
        <v>23</v>
      </c>
      <c r="B225" s="84" t="s">
        <v>130</v>
      </c>
      <c r="C225" s="85"/>
      <c r="D225" s="136"/>
      <c r="E225" s="137"/>
      <c r="F225" s="67"/>
      <c r="G225" s="40"/>
      <c r="H225" s="136" t="s">
        <v>140</v>
      </c>
      <c r="I225" s="137"/>
      <c r="J225" s="136" t="s">
        <v>140</v>
      </c>
      <c r="K225" s="137"/>
      <c r="L225" s="73"/>
    </row>
    <row r="226" spans="1:12" ht="12.75">
      <c r="A226" s="3" t="s">
        <v>24</v>
      </c>
      <c r="B226" s="84" t="s">
        <v>131</v>
      </c>
      <c r="C226" s="85"/>
      <c r="D226" s="136"/>
      <c r="E226" s="137"/>
      <c r="F226" s="64" t="s">
        <v>140</v>
      </c>
      <c r="G226" s="65" t="s">
        <v>140</v>
      </c>
      <c r="H226" s="74" t="s">
        <v>140</v>
      </c>
      <c r="I226" s="65" t="s">
        <v>140</v>
      </c>
      <c r="J226" s="74" t="s">
        <v>132</v>
      </c>
      <c r="K226" s="65">
        <v>560</v>
      </c>
      <c r="L226" s="73"/>
    </row>
    <row r="227" spans="1:12" ht="12.75">
      <c r="A227" s="3" t="s">
        <v>25</v>
      </c>
      <c r="B227" s="84" t="s">
        <v>133</v>
      </c>
      <c r="C227" s="85"/>
      <c r="D227" s="136"/>
      <c r="E227" s="137"/>
      <c r="F227" s="67"/>
      <c r="G227" s="40"/>
      <c r="H227" s="136"/>
      <c r="I227" s="137"/>
      <c r="J227" s="136"/>
      <c r="K227" s="137"/>
      <c r="L227" s="73"/>
    </row>
    <row r="228" spans="1:12" ht="12.75">
      <c r="A228" s="3" t="s">
        <v>26</v>
      </c>
      <c r="B228" s="84" t="s">
        <v>134</v>
      </c>
      <c r="C228" s="85"/>
      <c r="D228" s="136"/>
      <c r="E228" s="137"/>
      <c r="F228" s="67"/>
      <c r="G228" s="40"/>
      <c r="H228" s="136"/>
      <c r="I228" s="137"/>
      <c r="J228" s="136"/>
      <c r="K228" s="137"/>
      <c r="L228" s="73"/>
    </row>
    <row r="229" spans="1:12" ht="12.75">
      <c r="A229" s="3" t="s">
        <v>27</v>
      </c>
      <c r="B229" s="84" t="s">
        <v>135</v>
      </c>
      <c r="C229" s="85"/>
      <c r="D229" s="136"/>
      <c r="E229" s="137"/>
      <c r="F229" s="67"/>
      <c r="G229" s="40"/>
      <c r="H229" s="136"/>
      <c r="I229" s="137"/>
      <c r="J229" s="136"/>
      <c r="K229" s="137"/>
      <c r="L229" s="73"/>
    </row>
    <row r="230" spans="1:12" ht="12.75">
      <c r="A230" s="3" t="s">
        <v>28</v>
      </c>
      <c r="B230" s="60" t="s">
        <v>141</v>
      </c>
      <c r="C230" s="61"/>
      <c r="D230" s="71"/>
      <c r="E230" s="72"/>
      <c r="F230" s="64"/>
      <c r="G230" s="65"/>
      <c r="H230" s="71"/>
      <c r="I230" s="72"/>
      <c r="J230" s="71"/>
      <c r="K230" s="72"/>
      <c r="L230" s="73"/>
    </row>
    <row r="231" spans="1:12" ht="12.75">
      <c r="A231" s="59"/>
      <c r="B231" s="41" t="s">
        <v>119</v>
      </c>
      <c r="C231" s="133"/>
      <c r="D231" s="138"/>
      <c r="E231" s="139"/>
      <c r="F231" s="140">
        <f>SUM(F222:G229)</f>
        <v>56.6</v>
      </c>
      <c r="G231" s="141"/>
      <c r="H231" s="138" t="s">
        <v>140</v>
      </c>
      <c r="I231" s="139"/>
      <c r="J231" s="138">
        <f>K226+J224+J222</f>
        <v>2727.6</v>
      </c>
      <c r="K231" s="139"/>
      <c r="L231" s="75"/>
    </row>
    <row r="232" spans="1:12" ht="12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ht="15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</row>
    <row r="234" spans="1:12" ht="15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</row>
    <row r="235" spans="1:12" ht="15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</row>
    <row r="236" spans="1:12" ht="15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</row>
    <row r="237" spans="1:12" ht="15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</row>
    <row r="238" spans="1:12" ht="15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</row>
    <row r="239" spans="1:12" ht="15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</row>
    <row r="240" spans="1:12" ht="15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</row>
    <row r="241" spans="1:12" ht="15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</row>
    <row r="242" spans="1:12" ht="15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</row>
    <row r="243" spans="1:12" ht="15.75">
      <c r="A243" s="52"/>
      <c r="B243" s="52"/>
      <c r="C243" s="52"/>
      <c r="D243" s="52"/>
      <c r="E243" s="52"/>
      <c r="F243" s="52"/>
      <c r="G243" s="52"/>
      <c r="H243" s="52"/>
      <c r="I243" s="52"/>
      <c r="J243" s="100" t="s">
        <v>144</v>
      </c>
      <c r="K243" s="100"/>
      <c r="L243" s="100"/>
    </row>
    <row r="244" spans="1:12" ht="15.75">
      <c r="A244" s="52"/>
      <c r="B244" s="52"/>
      <c r="C244" s="52"/>
      <c r="D244" s="52"/>
      <c r="E244" s="52"/>
      <c r="F244" s="52"/>
      <c r="G244" s="52"/>
      <c r="H244" s="52"/>
      <c r="I244" s="52"/>
      <c r="J244" s="100" t="s">
        <v>137</v>
      </c>
      <c r="K244" s="100"/>
      <c r="L244" s="100"/>
    </row>
    <row r="245" spans="1:12" ht="15.75">
      <c r="A245" s="52"/>
      <c r="B245" s="52"/>
      <c r="C245" s="52"/>
      <c r="D245" s="52"/>
      <c r="E245" s="52"/>
      <c r="F245" s="52"/>
      <c r="G245" s="52"/>
      <c r="H245" s="52"/>
      <c r="I245" s="52"/>
      <c r="J245" s="57"/>
      <c r="K245" s="57"/>
      <c r="L245" s="57"/>
    </row>
    <row r="246" spans="1:12" ht="15.75">
      <c r="A246" s="52"/>
      <c r="B246" s="52"/>
      <c r="C246" s="52"/>
      <c r="D246" s="52"/>
      <c r="E246" s="52"/>
      <c r="F246" s="52"/>
      <c r="G246" s="52"/>
      <c r="H246" s="52"/>
      <c r="I246" s="52"/>
      <c r="J246" s="100" t="s">
        <v>147</v>
      </c>
      <c r="K246" s="100"/>
      <c r="L246" s="100"/>
    </row>
    <row r="247" spans="1:12" ht="12.75">
      <c r="A247" s="52"/>
      <c r="B247" s="52"/>
      <c r="C247" s="52"/>
      <c r="D247" s="52"/>
      <c r="E247" s="52"/>
      <c r="F247" s="52"/>
      <c r="G247" s="52"/>
      <c r="H247" s="52"/>
      <c r="I247" s="52"/>
      <c r="J247" s="58"/>
      <c r="K247" s="58"/>
      <c r="L247" s="58"/>
    </row>
    <row r="248" spans="1:12" ht="12.75">
      <c r="A248" s="52"/>
      <c r="B248" s="52"/>
      <c r="C248" s="52"/>
      <c r="D248" s="52"/>
      <c r="E248" s="52"/>
      <c r="F248" s="52"/>
      <c r="G248" s="52"/>
      <c r="H248" s="52"/>
      <c r="I248" s="52"/>
      <c r="J248" s="58"/>
      <c r="K248" s="58"/>
      <c r="L248" s="58"/>
    </row>
    <row r="249" spans="1:12" ht="12.75">
      <c r="A249" s="52"/>
      <c r="B249" s="52"/>
      <c r="C249" s="52"/>
      <c r="D249" s="52"/>
      <c r="E249" s="52"/>
      <c r="F249" s="52"/>
      <c r="G249" s="52"/>
      <c r="H249" s="52"/>
      <c r="I249" s="52"/>
      <c r="J249" s="58"/>
      <c r="K249" s="58"/>
      <c r="L249" s="58"/>
    </row>
    <row r="250" spans="1:12" ht="12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ht="12.75">
      <c r="A251" s="101" t="s">
        <v>123</v>
      </c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1:12" ht="12.75">
      <c r="A252" s="101" t="s">
        <v>148</v>
      </c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1:12" ht="12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ht="12.75">
      <c r="A254" s="59" t="s">
        <v>6</v>
      </c>
      <c r="B254" s="105" t="s">
        <v>125</v>
      </c>
      <c r="C254" s="106"/>
      <c r="D254" s="105" t="s">
        <v>126</v>
      </c>
      <c r="E254" s="106"/>
      <c r="F254" s="105">
        <v>2004</v>
      </c>
      <c r="G254" s="106"/>
      <c r="H254" s="105">
        <v>2005</v>
      </c>
      <c r="I254" s="106"/>
      <c r="J254" s="105">
        <v>2006</v>
      </c>
      <c r="K254" s="106"/>
      <c r="L254" s="2">
        <v>2007</v>
      </c>
    </row>
    <row r="255" spans="1:12" ht="12.75">
      <c r="A255" s="3" t="s">
        <v>20</v>
      </c>
      <c r="B255" s="84" t="s">
        <v>127</v>
      </c>
      <c r="C255" s="85"/>
      <c r="D255" s="136">
        <v>11.5</v>
      </c>
      <c r="E255" s="137"/>
      <c r="F255" s="67">
        <v>23.2</v>
      </c>
      <c r="G255" s="40"/>
      <c r="H255" s="136" t="s">
        <v>140</v>
      </c>
      <c r="I255" s="137"/>
      <c r="J255" s="136" t="s">
        <v>140</v>
      </c>
      <c r="K255" s="137"/>
      <c r="L255" s="73"/>
    </row>
    <row r="256" spans="1:12" ht="12.75">
      <c r="A256" s="3" t="s">
        <v>21</v>
      </c>
      <c r="B256" s="84" t="s">
        <v>128</v>
      </c>
      <c r="C256" s="85"/>
      <c r="D256" s="136"/>
      <c r="E256" s="137"/>
      <c r="F256" s="67">
        <v>160.8</v>
      </c>
      <c r="G256" s="40"/>
      <c r="H256" s="136" t="s">
        <v>140</v>
      </c>
      <c r="I256" s="137"/>
      <c r="J256" s="136"/>
      <c r="K256" s="137"/>
      <c r="L256" s="73"/>
    </row>
    <row r="257" spans="1:12" ht="12.75">
      <c r="A257" s="3" t="s">
        <v>22</v>
      </c>
      <c r="B257" s="84" t="s">
        <v>129</v>
      </c>
      <c r="C257" s="85"/>
      <c r="D257" s="136"/>
      <c r="E257" s="137"/>
      <c r="F257" s="67" t="s">
        <v>140</v>
      </c>
      <c r="G257" s="40"/>
      <c r="H257" s="136" t="s">
        <v>140</v>
      </c>
      <c r="I257" s="137"/>
      <c r="J257" s="136" t="s">
        <v>140</v>
      </c>
      <c r="K257" s="137"/>
      <c r="L257" s="73"/>
    </row>
    <row r="258" spans="1:12" ht="12.75">
      <c r="A258" s="3" t="s">
        <v>23</v>
      </c>
      <c r="B258" s="84" t="s">
        <v>130</v>
      </c>
      <c r="C258" s="85"/>
      <c r="D258" s="136"/>
      <c r="E258" s="137"/>
      <c r="F258" s="67"/>
      <c r="G258" s="40"/>
      <c r="H258" s="136" t="s">
        <v>140</v>
      </c>
      <c r="I258" s="137"/>
      <c r="J258" s="136" t="s">
        <v>140</v>
      </c>
      <c r="K258" s="137"/>
      <c r="L258" s="73"/>
    </row>
    <row r="259" spans="1:12" ht="12.75">
      <c r="A259" s="3" t="s">
        <v>24</v>
      </c>
      <c r="B259" s="84" t="s">
        <v>131</v>
      </c>
      <c r="C259" s="85"/>
      <c r="D259" s="136"/>
      <c r="E259" s="137"/>
      <c r="F259" s="74" t="s">
        <v>149</v>
      </c>
      <c r="G259" s="65">
        <v>176</v>
      </c>
      <c r="H259" s="74" t="s">
        <v>140</v>
      </c>
      <c r="I259" s="65" t="s">
        <v>140</v>
      </c>
      <c r="J259" s="74" t="s">
        <v>140</v>
      </c>
      <c r="K259" s="65" t="s">
        <v>140</v>
      </c>
      <c r="L259" s="73"/>
    </row>
    <row r="260" spans="1:12" ht="12.75">
      <c r="A260" s="3" t="s">
        <v>25</v>
      </c>
      <c r="B260" s="84" t="s">
        <v>133</v>
      </c>
      <c r="C260" s="85"/>
      <c r="D260" s="136"/>
      <c r="E260" s="137"/>
      <c r="F260" s="67"/>
      <c r="G260" s="40"/>
      <c r="H260" s="136"/>
      <c r="I260" s="137"/>
      <c r="J260" s="136"/>
      <c r="K260" s="137"/>
      <c r="L260" s="73"/>
    </row>
    <row r="261" spans="1:12" ht="12.75">
      <c r="A261" s="3" t="s">
        <v>26</v>
      </c>
      <c r="B261" s="84" t="s">
        <v>134</v>
      </c>
      <c r="C261" s="85"/>
      <c r="D261" s="136"/>
      <c r="E261" s="137"/>
      <c r="F261" s="67"/>
      <c r="G261" s="40"/>
      <c r="H261" s="136"/>
      <c r="I261" s="137"/>
      <c r="J261" s="136"/>
      <c r="K261" s="137"/>
      <c r="L261" s="73"/>
    </row>
    <row r="262" spans="1:12" ht="12.75">
      <c r="A262" s="3" t="s">
        <v>27</v>
      </c>
      <c r="B262" s="84" t="s">
        <v>135</v>
      </c>
      <c r="C262" s="85"/>
      <c r="D262" s="136"/>
      <c r="E262" s="137"/>
      <c r="F262" s="67"/>
      <c r="G262" s="40"/>
      <c r="H262" s="136"/>
      <c r="I262" s="137"/>
      <c r="J262" s="136"/>
      <c r="K262" s="137"/>
      <c r="L262" s="73"/>
    </row>
    <row r="263" spans="1:12" ht="12.75">
      <c r="A263" s="3" t="s">
        <v>28</v>
      </c>
      <c r="B263" s="60" t="s">
        <v>141</v>
      </c>
      <c r="C263" s="61"/>
      <c r="D263" s="71"/>
      <c r="E263" s="72"/>
      <c r="F263" s="64"/>
      <c r="G263" s="65"/>
      <c r="H263" s="71"/>
      <c r="I263" s="72"/>
      <c r="J263" s="71"/>
      <c r="K263" s="72"/>
      <c r="L263" s="73"/>
    </row>
    <row r="264" spans="1:12" ht="12.75">
      <c r="A264" s="59"/>
      <c r="B264" s="41" t="s">
        <v>119</v>
      </c>
      <c r="C264" s="133"/>
      <c r="D264" s="138">
        <f>D255</f>
        <v>11.5</v>
      </c>
      <c r="E264" s="139"/>
      <c r="F264" s="140">
        <f>G259+F256+F255</f>
        <v>360</v>
      </c>
      <c r="G264" s="141"/>
      <c r="H264" s="138" t="s">
        <v>140</v>
      </c>
      <c r="I264" s="139"/>
      <c r="J264" s="138" t="s">
        <v>140</v>
      </c>
      <c r="K264" s="139"/>
      <c r="L264" s="75"/>
    </row>
    <row r="265" spans="1:12" ht="15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</row>
    <row r="266" spans="1:12" ht="15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</row>
    <row r="267" spans="1:12" ht="15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</row>
    <row r="268" spans="1:12" ht="15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</row>
    <row r="269" spans="1:12" ht="15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</row>
    <row r="270" spans="1:12" ht="15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</row>
    <row r="271" spans="1:12" ht="15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</row>
    <row r="272" spans="1:12" ht="15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</row>
    <row r="273" spans="1:12" ht="15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</row>
    <row r="274" spans="1:12" ht="15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</row>
    <row r="275" spans="1:12" ht="15.75">
      <c r="A275" s="52"/>
      <c r="B275" s="52"/>
      <c r="C275" s="52"/>
      <c r="D275" s="52"/>
      <c r="E275" s="52"/>
      <c r="F275" s="52"/>
      <c r="G275" s="52"/>
      <c r="H275" s="52"/>
      <c r="I275" s="52"/>
      <c r="J275" s="100" t="s">
        <v>150</v>
      </c>
      <c r="K275" s="100"/>
      <c r="L275" s="100"/>
    </row>
    <row r="276" spans="1:12" ht="15.75">
      <c r="A276" s="52"/>
      <c r="B276" s="52"/>
      <c r="C276" s="52"/>
      <c r="D276" s="52"/>
      <c r="E276" s="52"/>
      <c r="F276" s="52"/>
      <c r="G276" s="52"/>
      <c r="H276" s="52"/>
      <c r="I276" s="52"/>
      <c r="J276" s="100" t="s">
        <v>151</v>
      </c>
      <c r="K276" s="100"/>
      <c r="L276" s="100"/>
    </row>
    <row r="277" spans="1:12" ht="15.75">
      <c r="A277" s="52"/>
      <c r="B277" s="52"/>
      <c r="C277" s="52"/>
      <c r="D277" s="52"/>
      <c r="E277" s="52"/>
      <c r="F277" s="52"/>
      <c r="G277" s="52"/>
      <c r="H277" s="52"/>
      <c r="I277" s="52"/>
      <c r="J277" s="57"/>
      <c r="K277" s="57"/>
      <c r="L277" s="57"/>
    </row>
    <row r="278" spans="1:12" ht="15.75">
      <c r="A278" s="52"/>
      <c r="B278" s="52"/>
      <c r="C278" s="52"/>
      <c r="D278" s="52"/>
      <c r="E278" s="52"/>
      <c r="F278" s="52"/>
      <c r="G278" s="52"/>
      <c r="H278" s="52"/>
      <c r="I278" s="52"/>
      <c r="J278" s="100" t="s">
        <v>122</v>
      </c>
      <c r="K278" s="100"/>
      <c r="L278" s="100"/>
    </row>
    <row r="279" spans="1:12" ht="12.75">
      <c r="A279" s="52"/>
      <c r="B279" s="52"/>
      <c r="C279" s="52"/>
      <c r="D279" s="52"/>
      <c r="E279" s="52"/>
      <c r="F279" s="52"/>
      <c r="G279" s="52"/>
      <c r="H279" s="52"/>
      <c r="I279" s="52"/>
      <c r="J279" s="58"/>
      <c r="K279" s="58"/>
      <c r="L279" s="58"/>
    </row>
    <row r="280" spans="1:12" ht="12.75">
      <c r="A280" s="52"/>
      <c r="B280" s="52"/>
      <c r="C280" s="52"/>
      <c r="D280" s="52"/>
      <c r="E280" s="52"/>
      <c r="F280" s="52"/>
      <c r="G280" s="52"/>
      <c r="H280" s="52"/>
      <c r="I280" s="52"/>
      <c r="J280" s="58"/>
      <c r="K280" s="58"/>
      <c r="L280" s="58"/>
    </row>
    <row r="281" spans="1:12" ht="12.75">
      <c r="A281" s="52"/>
      <c r="B281" s="52"/>
      <c r="C281" s="52"/>
      <c r="D281" s="52"/>
      <c r="E281" s="52"/>
      <c r="F281" s="52"/>
      <c r="G281" s="52"/>
      <c r="H281" s="52"/>
      <c r="I281" s="52"/>
      <c r="J281" s="58"/>
      <c r="K281" s="58"/>
      <c r="L281" s="58"/>
    </row>
    <row r="282" spans="1:12" ht="12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ht="12.75">
      <c r="A283" s="101" t="s">
        <v>123</v>
      </c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1:12" ht="12.75">
      <c r="A284" s="101" t="s">
        <v>152</v>
      </c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1:12" ht="12.7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1:12" ht="12.75">
      <c r="A286" s="59" t="s">
        <v>6</v>
      </c>
      <c r="B286" s="105" t="s">
        <v>125</v>
      </c>
      <c r="C286" s="106"/>
      <c r="D286" s="105" t="s">
        <v>126</v>
      </c>
      <c r="E286" s="106"/>
      <c r="F286" s="105">
        <v>2004</v>
      </c>
      <c r="G286" s="106"/>
      <c r="H286" s="105">
        <v>2005</v>
      </c>
      <c r="I286" s="106"/>
      <c r="J286" s="105">
        <v>2006</v>
      </c>
      <c r="K286" s="106"/>
      <c r="L286" s="2">
        <v>2007</v>
      </c>
    </row>
    <row r="287" spans="1:12" ht="12.75">
      <c r="A287" s="3" t="s">
        <v>20</v>
      </c>
      <c r="B287" s="84" t="s">
        <v>127</v>
      </c>
      <c r="C287" s="85"/>
      <c r="D287" s="136">
        <v>2.9</v>
      </c>
      <c r="E287" s="137"/>
      <c r="F287" s="67">
        <v>3.7</v>
      </c>
      <c r="G287" s="40"/>
      <c r="H287" s="136">
        <v>41.1</v>
      </c>
      <c r="I287" s="137"/>
      <c r="J287" s="136" t="s">
        <v>140</v>
      </c>
      <c r="K287" s="137"/>
      <c r="L287" s="73"/>
    </row>
    <row r="288" spans="1:12" ht="12.75">
      <c r="A288" s="3" t="s">
        <v>21</v>
      </c>
      <c r="B288" s="84" t="s">
        <v>128</v>
      </c>
      <c r="C288" s="85"/>
      <c r="D288" s="136"/>
      <c r="E288" s="137"/>
      <c r="F288" s="67" t="s">
        <v>140</v>
      </c>
      <c r="G288" s="40"/>
      <c r="H288" s="136" t="s">
        <v>140</v>
      </c>
      <c r="I288" s="137"/>
      <c r="J288" s="136"/>
      <c r="K288" s="137"/>
      <c r="L288" s="73"/>
    </row>
    <row r="289" spans="1:12" ht="12.75">
      <c r="A289" s="3" t="s">
        <v>22</v>
      </c>
      <c r="B289" s="84" t="s">
        <v>129</v>
      </c>
      <c r="C289" s="85"/>
      <c r="D289" s="136"/>
      <c r="E289" s="137"/>
      <c r="F289" s="67" t="s">
        <v>140</v>
      </c>
      <c r="G289" s="40"/>
      <c r="H289" s="136">
        <v>83.3</v>
      </c>
      <c r="I289" s="137"/>
      <c r="J289" s="136" t="s">
        <v>140</v>
      </c>
      <c r="K289" s="137"/>
      <c r="L289" s="73"/>
    </row>
    <row r="290" spans="1:12" ht="12.75">
      <c r="A290" s="3" t="s">
        <v>23</v>
      </c>
      <c r="B290" s="84" t="s">
        <v>130</v>
      </c>
      <c r="C290" s="85"/>
      <c r="D290" s="136"/>
      <c r="E290" s="137"/>
      <c r="F290" s="67"/>
      <c r="G290" s="40"/>
      <c r="H290" s="136" t="s">
        <v>140</v>
      </c>
      <c r="I290" s="137"/>
      <c r="J290" s="136" t="s">
        <v>140</v>
      </c>
      <c r="K290" s="137"/>
      <c r="L290" s="73"/>
    </row>
    <row r="291" spans="1:12" ht="12.75">
      <c r="A291" s="3" t="s">
        <v>24</v>
      </c>
      <c r="B291" s="84" t="s">
        <v>131</v>
      </c>
      <c r="C291" s="85"/>
      <c r="D291" s="136"/>
      <c r="E291" s="137"/>
      <c r="F291" s="74" t="s">
        <v>140</v>
      </c>
      <c r="G291" s="65" t="s">
        <v>140</v>
      </c>
      <c r="H291" s="74" t="s">
        <v>140</v>
      </c>
      <c r="I291" s="65" t="s">
        <v>140</v>
      </c>
      <c r="J291" s="74" t="s">
        <v>140</v>
      </c>
      <c r="K291" s="65" t="s">
        <v>140</v>
      </c>
      <c r="L291" s="73"/>
    </row>
    <row r="292" spans="1:12" ht="12.75">
      <c r="A292" s="3" t="s">
        <v>25</v>
      </c>
      <c r="B292" s="84" t="s">
        <v>133</v>
      </c>
      <c r="C292" s="85"/>
      <c r="D292" s="136"/>
      <c r="E292" s="137"/>
      <c r="F292" s="67"/>
      <c r="G292" s="40"/>
      <c r="H292" s="136"/>
      <c r="I292" s="137"/>
      <c r="J292" s="136"/>
      <c r="K292" s="137"/>
      <c r="L292" s="73"/>
    </row>
    <row r="293" spans="1:12" ht="12.75">
      <c r="A293" s="3" t="s">
        <v>26</v>
      </c>
      <c r="B293" s="84" t="s">
        <v>134</v>
      </c>
      <c r="C293" s="85"/>
      <c r="D293" s="136"/>
      <c r="E293" s="137"/>
      <c r="F293" s="67"/>
      <c r="G293" s="40"/>
      <c r="H293" s="136"/>
      <c r="I293" s="137"/>
      <c r="J293" s="136"/>
      <c r="K293" s="137"/>
      <c r="L293" s="73"/>
    </row>
    <row r="294" spans="1:12" ht="12.75">
      <c r="A294" s="3" t="s">
        <v>27</v>
      </c>
      <c r="B294" s="84" t="s">
        <v>135</v>
      </c>
      <c r="C294" s="85"/>
      <c r="D294" s="136"/>
      <c r="E294" s="137"/>
      <c r="F294" s="67"/>
      <c r="G294" s="40"/>
      <c r="H294" s="136"/>
      <c r="I294" s="137"/>
      <c r="J294" s="136"/>
      <c r="K294" s="137"/>
      <c r="L294" s="73"/>
    </row>
    <row r="295" spans="1:12" ht="12.75">
      <c r="A295" s="3" t="s">
        <v>28</v>
      </c>
      <c r="B295" s="60" t="s">
        <v>141</v>
      </c>
      <c r="C295" s="61"/>
      <c r="D295" s="71"/>
      <c r="E295" s="72"/>
      <c r="F295" s="64"/>
      <c r="G295" s="65"/>
      <c r="H295" s="71"/>
      <c r="I295" s="72">
        <v>11.1</v>
      </c>
      <c r="J295" s="71"/>
      <c r="K295" s="72"/>
      <c r="L295" s="73"/>
    </row>
    <row r="296" spans="1:12" ht="12.75">
      <c r="A296" s="59"/>
      <c r="B296" s="41" t="s">
        <v>119</v>
      </c>
      <c r="C296" s="133"/>
      <c r="D296" s="138">
        <f>D287</f>
        <v>2.9</v>
      </c>
      <c r="E296" s="139"/>
      <c r="F296" s="140">
        <f>SUM(F287:G294)</f>
        <v>3.7</v>
      </c>
      <c r="G296" s="141"/>
      <c r="H296" s="138">
        <f>SUM(H287:I295)</f>
        <v>135.5</v>
      </c>
      <c r="I296" s="139"/>
      <c r="J296" s="138" t="s">
        <v>140</v>
      </c>
      <c r="K296" s="139"/>
      <c r="L296" s="75"/>
    </row>
    <row r="297" spans="1:12" ht="15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</row>
    <row r="298" spans="1:12" ht="15.7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</row>
    <row r="299" spans="1:12" ht="15.7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</row>
    <row r="300" spans="1:12" ht="15.7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</row>
    <row r="301" spans="1:12" ht="15.7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</row>
    <row r="302" spans="1:12" ht="15.7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</row>
    <row r="303" spans="1:12" ht="15.7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</row>
    <row r="304" spans="1:12" ht="15.7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</row>
    <row r="305" spans="1:12" ht="15.7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</row>
    <row r="306" spans="1:12" ht="15.7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</row>
    <row r="307" spans="1:12" ht="15.75">
      <c r="A307" s="52"/>
      <c r="B307" s="52"/>
      <c r="C307" s="52"/>
      <c r="D307" s="52"/>
      <c r="E307" s="52"/>
      <c r="F307" s="52"/>
      <c r="G307" s="52"/>
      <c r="H307" s="52"/>
      <c r="I307" s="52"/>
      <c r="J307" s="100" t="s">
        <v>150</v>
      </c>
      <c r="K307" s="100"/>
      <c r="L307" s="100"/>
    </row>
    <row r="308" spans="1:12" ht="15.75">
      <c r="A308" s="52"/>
      <c r="B308" s="52"/>
      <c r="C308" s="52"/>
      <c r="D308" s="52"/>
      <c r="E308" s="52"/>
      <c r="F308" s="52"/>
      <c r="G308" s="52"/>
      <c r="H308" s="52"/>
      <c r="I308" s="52"/>
      <c r="J308" s="100" t="s">
        <v>153</v>
      </c>
      <c r="K308" s="100"/>
      <c r="L308" s="100"/>
    </row>
    <row r="309" spans="1:12" ht="15.75">
      <c r="A309" s="52"/>
      <c r="B309" s="52"/>
      <c r="C309" s="52"/>
      <c r="D309" s="52"/>
      <c r="E309" s="52"/>
      <c r="F309" s="52"/>
      <c r="G309" s="52"/>
      <c r="H309" s="52"/>
      <c r="I309" s="52"/>
      <c r="J309" s="57"/>
      <c r="K309" s="57"/>
      <c r="L309" s="57"/>
    </row>
    <row r="310" spans="1:12" ht="15.75">
      <c r="A310" s="52"/>
      <c r="B310" s="52"/>
      <c r="C310" s="52"/>
      <c r="D310" s="52"/>
      <c r="E310" s="52"/>
      <c r="F310" s="52"/>
      <c r="G310" s="52"/>
      <c r="H310" s="52"/>
      <c r="I310" s="52"/>
      <c r="J310" s="100" t="s">
        <v>138</v>
      </c>
      <c r="K310" s="100"/>
      <c r="L310" s="100"/>
    </row>
    <row r="311" spans="1:12" ht="12.75">
      <c r="A311" s="52"/>
      <c r="B311" s="52"/>
      <c r="C311" s="52"/>
      <c r="D311" s="52"/>
      <c r="E311" s="52"/>
      <c r="F311" s="52"/>
      <c r="G311" s="52"/>
      <c r="H311" s="52"/>
      <c r="I311" s="52"/>
      <c r="J311" s="58"/>
      <c r="K311" s="58"/>
      <c r="L311" s="58"/>
    </row>
    <row r="312" spans="1:12" ht="12.75">
      <c r="A312" s="52"/>
      <c r="B312" s="52"/>
      <c r="C312" s="52"/>
      <c r="D312" s="52"/>
      <c r="E312" s="52"/>
      <c r="F312" s="52"/>
      <c r="G312" s="52"/>
      <c r="H312" s="52"/>
      <c r="I312" s="52"/>
      <c r="J312" s="58"/>
      <c r="K312" s="58"/>
      <c r="L312" s="58"/>
    </row>
    <row r="313" spans="1:12" ht="12.75">
      <c r="A313" s="52"/>
      <c r="B313" s="52"/>
      <c r="C313" s="52"/>
      <c r="D313" s="52"/>
      <c r="E313" s="52"/>
      <c r="F313" s="52"/>
      <c r="G313" s="52"/>
      <c r="H313" s="52"/>
      <c r="I313" s="52"/>
      <c r="J313" s="58"/>
      <c r="K313" s="58"/>
      <c r="L313" s="58"/>
    </row>
    <row r="314" spans="1:12" ht="12.7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1:12" ht="12.75">
      <c r="A315" s="101" t="s">
        <v>123</v>
      </c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1:12" ht="12.75">
      <c r="A316" s="101" t="s">
        <v>154</v>
      </c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1:12" ht="12.7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1:12" ht="12.75">
      <c r="A318" s="59" t="s">
        <v>6</v>
      </c>
      <c r="B318" s="105" t="s">
        <v>125</v>
      </c>
      <c r="C318" s="106"/>
      <c r="D318" s="105" t="s">
        <v>126</v>
      </c>
      <c r="E318" s="106"/>
      <c r="F318" s="105">
        <v>2004</v>
      </c>
      <c r="G318" s="106"/>
      <c r="H318" s="105">
        <v>2005</v>
      </c>
      <c r="I318" s="106"/>
      <c r="J318" s="105">
        <v>2006</v>
      </c>
      <c r="K318" s="106"/>
      <c r="L318" s="2">
        <v>2007</v>
      </c>
    </row>
    <row r="319" spans="1:12" ht="12.75">
      <c r="A319" s="3" t="s">
        <v>20</v>
      </c>
      <c r="B319" s="84" t="s">
        <v>127</v>
      </c>
      <c r="C319" s="85"/>
      <c r="D319" s="136">
        <v>8.8</v>
      </c>
      <c r="E319" s="137"/>
      <c r="F319" s="67">
        <v>4</v>
      </c>
      <c r="G319" s="40"/>
      <c r="H319" s="136">
        <v>0</v>
      </c>
      <c r="I319" s="137"/>
      <c r="J319" s="136">
        <v>91.8</v>
      </c>
      <c r="K319" s="137"/>
      <c r="L319" s="73"/>
    </row>
    <row r="320" spans="1:12" ht="12.75">
      <c r="A320" s="3" t="s">
        <v>21</v>
      </c>
      <c r="B320" s="84" t="s">
        <v>128</v>
      </c>
      <c r="C320" s="85"/>
      <c r="D320" s="136"/>
      <c r="E320" s="137"/>
      <c r="F320" s="67" t="s">
        <v>140</v>
      </c>
      <c r="G320" s="40"/>
      <c r="H320" s="136" t="s">
        <v>140</v>
      </c>
      <c r="I320" s="137"/>
      <c r="J320" s="136">
        <v>0</v>
      </c>
      <c r="K320" s="137"/>
      <c r="L320" s="73"/>
    </row>
    <row r="321" spans="1:12" ht="12.75">
      <c r="A321" s="3" t="s">
        <v>22</v>
      </c>
      <c r="B321" s="84" t="s">
        <v>129</v>
      </c>
      <c r="C321" s="85"/>
      <c r="D321" s="136"/>
      <c r="E321" s="137"/>
      <c r="F321" s="67" t="s">
        <v>140</v>
      </c>
      <c r="G321" s="40"/>
      <c r="H321" s="136">
        <v>0</v>
      </c>
      <c r="I321" s="137"/>
      <c r="J321" s="136">
        <v>237.7</v>
      </c>
      <c r="K321" s="137"/>
      <c r="L321" s="73"/>
    </row>
    <row r="322" spans="1:12" ht="12.75">
      <c r="A322" s="3" t="s">
        <v>23</v>
      </c>
      <c r="B322" s="84" t="s">
        <v>130</v>
      </c>
      <c r="C322" s="85"/>
      <c r="D322" s="136"/>
      <c r="E322" s="137"/>
      <c r="F322" s="67"/>
      <c r="G322" s="40"/>
      <c r="H322" s="136" t="s">
        <v>140</v>
      </c>
      <c r="I322" s="137"/>
      <c r="J322" s="136" t="s">
        <v>140</v>
      </c>
      <c r="K322" s="137"/>
      <c r="L322" s="73"/>
    </row>
    <row r="323" spans="1:12" ht="12.75">
      <c r="A323" s="3" t="s">
        <v>24</v>
      </c>
      <c r="B323" s="84" t="s">
        <v>131</v>
      </c>
      <c r="C323" s="85"/>
      <c r="D323" s="136"/>
      <c r="E323" s="137"/>
      <c r="F323" s="74" t="s">
        <v>140</v>
      </c>
      <c r="G323" s="65" t="s">
        <v>140</v>
      </c>
      <c r="H323" s="74" t="s">
        <v>140</v>
      </c>
      <c r="I323" s="65">
        <v>0</v>
      </c>
      <c r="J323" s="74" t="s">
        <v>140</v>
      </c>
      <c r="K323" s="65" t="s">
        <v>140</v>
      </c>
      <c r="L323" s="73"/>
    </row>
    <row r="324" spans="1:12" ht="12.75">
      <c r="A324" s="3" t="s">
        <v>25</v>
      </c>
      <c r="B324" s="84" t="s">
        <v>133</v>
      </c>
      <c r="C324" s="85"/>
      <c r="D324" s="136"/>
      <c r="E324" s="137"/>
      <c r="F324" s="67"/>
      <c r="G324" s="40"/>
      <c r="H324" s="136"/>
      <c r="I324" s="137"/>
      <c r="J324" s="136"/>
      <c r="K324" s="137"/>
      <c r="L324" s="73"/>
    </row>
    <row r="325" spans="1:12" ht="12.75">
      <c r="A325" s="3" t="s">
        <v>26</v>
      </c>
      <c r="B325" s="84" t="s">
        <v>134</v>
      </c>
      <c r="C325" s="85"/>
      <c r="D325" s="136"/>
      <c r="E325" s="137"/>
      <c r="F325" s="67"/>
      <c r="G325" s="40"/>
      <c r="H325" s="136"/>
      <c r="I325" s="137"/>
      <c r="J325" s="136"/>
      <c r="K325" s="137"/>
      <c r="L325" s="73"/>
    </row>
    <row r="326" spans="1:12" ht="12.75">
      <c r="A326" s="3" t="s">
        <v>27</v>
      </c>
      <c r="B326" s="84" t="s">
        <v>135</v>
      </c>
      <c r="C326" s="85"/>
      <c r="D326" s="136"/>
      <c r="E326" s="137"/>
      <c r="F326" s="67"/>
      <c r="G326" s="40"/>
      <c r="H326" s="136"/>
      <c r="I326" s="137"/>
      <c r="J326" s="136"/>
      <c r="K326" s="137"/>
      <c r="L326" s="73"/>
    </row>
    <row r="327" spans="1:12" ht="12.75">
      <c r="A327" s="3" t="s">
        <v>28</v>
      </c>
      <c r="B327" s="60" t="s">
        <v>141</v>
      </c>
      <c r="C327" s="61"/>
      <c r="D327" s="71"/>
      <c r="E327" s="72"/>
      <c r="F327" s="64"/>
      <c r="G327" s="65"/>
      <c r="H327" s="71"/>
      <c r="I327" s="72"/>
      <c r="J327" s="71"/>
      <c r="K327" s="72">
        <v>31.7</v>
      </c>
      <c r="L327" s="73"/>
    </row>
    <row r="328" spans="1:12" ht="12.75">
      <c r="A328" s="59"/>
      <c r="B328" s="41" t="s">
        <v>119</v>
      </c>
      <c r="C328" s="133"/>
      <c r="D328" s="138">
        <f>D319</f>
        <v>8.8</v>
      </c>
      <c r="E328" s="139"/>
      <c r="F328" s="140">
        <f>SUM(F319:G326)</f>
        <v>4</v>
      </c>
      <c r="G328" s="141"/>
      <c r="H328" s="138">
        <f>I323+H321+H319</f>
        <v>0</v>
      </c>
      <c r="I328" s="139"/>
      <c r="J328" s="138">
        <f>SUM(J319:K327)</f>
        <v>361.2</v>
      </c>
      <c r="K328" s="139"/>
      <c r="L328" s="75"/>
    </row>
    <row r="329" spans="1:12" ht="15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</row>
    <row r="330" spans="1:12" ht="15.7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</row>
    <row r="331" spans="1:12" ht="15.7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</row>
    <row r="332" spans="1:12" ht="15.7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</row>
    <row r="333" spans="1:12" ht="15.7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</row>
    <row r="334" spans="1:12" ht="15.7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</row>
    <row r="335" spans="1:12" ht="15.7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</row>
    <row r="336" spans="1:12" ht="15.7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</row>
    <row r="337" spans="1:12" ht="15.7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</row>
    <row r="338" spans="1:12" ht="15.7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</row>
    <row r="339" spans="1:12" ht="15.75">
      <c r="A339" s="52"/>
      <c r="B339" s="52"/>
      <c r="C339" s="52"/>
      <c r="D339" s="52"/>
      <c r="E339" s="52"/>
      <c r="F339" s="52"/>
      <c r="G339" s="52"/>
      <c r="H339" s="52"/>
      <c r="I339" s="52"/>
      <c r="J339" s="100" t="s">
        <v>150</v>
      </c>
      <c r="K339" s="100"/>
      <c r="L339" s="100"/>
    </row>
    <row r="340" spans="1:12" ht="15.75">
      <c r="A340" s="52"/>
      <c r="B340" s="52"/>
      <c r="C340" s="52"/>
      <c r="D340" s="52"/>
      <c r="E340" s="52"/>
      <c r="F340" s="52"/>
      <c r="G340" s="52"/>
      <c r="H340" s="52"/>
      <c r="I340" s="52"/>
      <c r="J340" s="100" t="s">
        <v>155</v>
      </c>
      <c r="K340" s="100"/>
      <c r="L340" s="100"/>
    </row>
    <row r="341" spans="1:12" ht="15.75">
      <c r="A341" s="52"/>
      <c r="B341" s="52"/>
      <c r="C341" s="52"/>
      <c r="D341" s="52"/>
      <c r="E341" s="52"/>
      <c r="F341" s="52"/>
      <c r="G341" s="52"/>
      <c r="H341" s="52"/>
      <c r="I341" s="52"/>
      <c r="J341" s="57"/>
      <c r="K341" s="57"/>
      <c r="L341" s="57"/>
    </row>
    <row r="342" spans="1:12" ht="15.75">
      <c r="A342" s="52"/>
      <c r="B342" s="52"/>
      <c r="C342" s="52"/>
      <c r="D342" s="52"/>
      <c r="E342" s="52"/>
      <c r="F342" s="52"/>
      <c r="G342" s="52"/>
      <c r="H342" s="52"/>
      <c r="I342" s="52"/>
      <c r="J342" s="100" t="s">
        <v>142</v>
      </c>
      <c r="K342" s="100"/>
      <c r="L342" s="100"/>
    </row>
    <row r="343" spans="1:12" ht="12.75">
      <c r="A343" s="52"/>
      <c r="B343" s="52"/>
      <c r="C343" s="52"/>
      <c r="D343" s="52"/>
      <c r="E343" s="52"/>
      <c r="F343" s="52"/>
      <c r="G343" s="52"/>
      <c r="H343" s="52"/>
      <c r="I343" s="52"/>
      <c r="J343" s="58"/>
      <c r="K343" s="58"/>
      <c r="L343" s="58"/>
    </row>
    <row r="344" spans="1:12" ht="12.75">
      <c r="A344" s="52"/>
      <c r="B344" s="52"/>
      <c r="C344" s="52"/>
      <c r="D344" s="52"/>
      <c r="E344" s="52"/>
      <c r="F344" s="52"/>
      <c r="G344" s="52"/>
      <c r="H344" s="52"/>
      <c r="I344" s="52"/>
      <c r="J344" s="58"/>
      <c r="K344" s="58"/>
      <c r="L344" s="58"/>
    </row>
    <row r="345" spans="1:12" ht="12.75">
      <c r="A345" s="52"/>
      <c r="B345" s="52"/>
      <c r="C345" s="52"/>
      <c r="D345" s="52"/>
      <c r="E345" s="52"/>
      <c r="F345" s="52"/>
      <c r="G345" s="52"/>
      <c r="H345" s="52"/>
      <c r="I345" s="52"/>
      <c r="J345" s="58"/>
      <c r="K345" s="58"/>
      <c r="L345" s="58"/>
    </row>
    <row r="346" spans="1:12" ht="12.7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</row>
    <row r="347" spans="1:12" ht="12.75">
      <c r="A347" s="101" t="s">
        <v>123</v>
      </c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1:12" ht="12.75">
      <c r="A348" s="101" t="s">
        <v>156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1:12" ht="12.7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</row>
    <row r="350" spans="1:12" ht="12.75">
      <c r="A350" s="59" t="s">
        <v>6</v>
      </c>
      <c r="B350" s="105" t="s">
        <v>125</v>
      </c>
      <c r="C350" s="106"/>
      <c r="D350" s="105" t="s">
        <v>126</v>
      </c>
      <c r="E350" s="106"/>
      <c r="F350" s="105">
        <v>2004</v>
      </c>
      <c r="G350" s="106"/>
      <c r="H350" s="105">
        <v>2005</v>
      </c>
      <c r="I350" s="106"/>
      <c r="J350" s="105">
        <v>2006</v>
      </c>
      <c r="K350" s="106"/>
      <c r="L350" s="2">
        <v>2007</v>
      </c>
    </row>
    <row r="351" spans="1:12" ht="12.75">
      <c r="A351" s="3" t="s">
        <v>20</v>
      </c>
      <c r="B351" s="84" t="s">
        <v>127</v>
      </c>
      <c r="C351" s="85"/>
      <c r="D351" s="136">
        <v>8.6</v>
      </c>
      <c r="E351" s="137"/>
      <c r="F351" s="67">
        <v>4</v>
      </c>
      <c r="G351" s="40"/>
      <c r="H351" s="136">
        <v>60.1</v>
      </c>
      <c r="I351" s="137"/>
      <c r="J351" s="136" t="s">
        <v>140</v>
      </c>
      <c r="K351" s="137"/>
      <c r="L351" s="73"/>
    </row>
    <row r="352" spans="1:12" ht="12.75">
      <c r="A352" s="3" t="s">
        <v>21</v>
      </c>
      <c r="B352" s="84" t="s">
        <v>128</v>
      </c>
      <c r="C352" s="85"/>
      <c r="D352" s="136"/>
      <c r="E352" s="137"/>
      <c r="F352" s="67" t="s">
        <v>140</v>
      </c>
      <c r="G352" s="40"/>
      <c r="H352" s="136" t="s">
        <v>140</v>
      </c>
      <c r="I352" s="137"/>
      <c r="J352" s="136"/>
      <c r="K352" s="137"/>
      <c r="L352" s="73"/>
    </row>
    <row r="353" spans="1:12" ht="12.75">
      <c r="A353" s="3" t="s">
        <v>22</v>
      </c>
      <c r="B353" s="84" t="s">
        <v>129</v>
      </c>
      <c r="C353" s="85"/>
      <c r="D353" s="136"/>
      <c r="E353" s="137"/>
      <c r="F353" s="67" t="s">
        <v>140</v>
      </c>
      <c r="G353" s="40"/>
      <c r="H353" s="136">
        <v>254.9</v>
      </c>
      <c r="I353" s="137"/>
      <c r="J353" s="136" t="s">
        <v>140</v>
      </c>
      <c r="K353" s="137"/>
      <c r="L353" s="73"/>
    </row>
    <row r="354" spans="1:12" ht="12.75">
      <c r="A354" s="3" t="s">
        <v>23</v>
      </c>
      <c r="B354" s="84" t="s">
        <v>130</v>
      </c>
      <c r="C354" s="85"/>
      <c r="D354" s="136"/>
      <c r="E354" s="137"/>
      <c r="F354" s="67"/>
      <c r="G354" s="40"/>
      <c r="H354" s="136" t="s">
        <v>140</v>
      </c>
      <c r="I354" s="137"/>
      <c r="J354" s="136" t="s">
        <v>140</v>
      </c>
      <c r="K354" s="137"/>
      <c r="L354" s="73"/>
    </row>
    <row r="355" spans="1:12" ht="12.75">
      <c r="A355" s="3" t="s">
        <v>24</v>
      </c>
      <c r="B355" s="84" t="s">
        <v>131</v>
      </c>
      <c r="C355" s="85"/>
      <c r="D355" s="136"/>
      <c r="E355" s="137"/>
      <c r="F355" s="74" t="s">
        <v>140</v>
      </c>
      <c r="G355" s="65" t="s">
        <v>140</v>
      </c>
      <c r="H355" s="74" t="s">
        <v>132</v>
      </c>
      <c r="I355" s="65">
        <v>50</v>
      </c>
      <c r="J355" s="74" t="s">
        <v>140</v>
      </c>
      <c r="K355" s="65" t="s">
        <v>140</v>
      </c>
      <c r="L355" s="73"/>
    </row>
    <row r="356" spans="1:12" ht="12.75">
      <c r="A356" s="3" t="s">
        <v>25</v>
      </c>
      <c r="B356" s="84" t="s">
        <v>133</v>
      </c>
      <c r="C356" s="85"/>
      <c r="D356" s="136"/>
      <c r="E356" s="137"/>
      <c r="F356" s="67"/>
      <c r="G356" s="40"/>
      <c r="H356" s="136"/>
      <c r="I356" s="137"/>
      <c r="J356" s="136"/>
      <c r="K356" s="137"/>
      <c r="L356" s="73"/>
    </row>
    <row r="357" spans="1:12" ht="12.75">
      <c r="A357" s="3" t="s">
        <v>26</v>
      </c>
      <c r="B357" s="84" t="s">
        <v>134</v>
      </c>
      <c r="C357" s="85"/>
      <c r="D357" s="136"/>
      <c r="E357" s="137"/>
      <c r="F357" s="67"/>
      <c r="G357" s="40"/>
      <c r="H357" s="136"/>
      <c r="I357" s="137"/>
      <c r="J357" s="136"/>
      <c r="K357" s="137"/>
      <c r="L357" s="73"/>
    </row>
    <row r="358" spans="1:12" ht="12.75">
      <c r="A358" s="3" t="s">
        <v>27</v>
      </c>
      <c r="B358" s="84" t="s">
        <v>135</v>
      </c>
      <c r="C358" s="85"/>
      <c r="D358" s="136"/>
      <c r="E358" s="137"/>
      <c r="F358" s="67"/>
      <c r="G358" s="40"/>
      <c r="H358" s="136"/>
      <c r="I358" s="137"/>
      <c r="J358" s="136"/>
      <c r="K358" s="137"/>
      <c r="L358" s="73"/>
    </row>
    <row r="359" spans="1:12" ht="12.75">
      <c r="A359" s="3" t="s">
        <v>28</v>
      </c>
      <c r="B359" s="60" t="s">
        <v>141</v>
      </c>
      <c r="C359" s="61"/>
      <c r="D359" s="71"/>
      <c r="E359" s="72"/>
      <c r="F359" s="64"/>
      <c r="G359" s="65"/>
      <c r="H359" s="71"/>
      <c r="I359" s="72">
        <v>34</v>
      </c>
      <c r="J359" s="71"/>
      <c r="K359" s="72"/>
      <c r="L359" s="73"/>
    </row>
    <row r="360" spans="1:12" ht="12.75">
      <c r="A360" s="59"/>
      <c r="B360" s="41" t="s">
        <v>119</v>
      </c>
      <c r="C360" s="133"/>
      <c r="D360" s="138">
        <f>D351</f>
        <v>8.6</v>
      </c>
      <c r="E360" s="139"/>
      <c r="F360" s="140">
        <f>SUM(F351:G358)</f>
        <v>4</v>
      </c>
      <c r="G360" s="141"/>
      <c r="H360" s="142">
        <f>I359+I355+H353+H351</f>
        <v>399</v>
      </c>
      <c r="I360" s="143"/>
      <c r="J360" s="138" t="s">
        <v>140</v>
      </c>
      <c r="K360" s="139"/>
      <c r="L360" s="75"/>
    </row>
    <row r="361" spans="1:12" ht="15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</row>
    <row r="362" spans="1:12" ht="15.7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</row>
    <row r="363" spans="1:12" ht="15.7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</row>
    <row r="364" spans="1:12" ht="15.7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</row>
    <row r="365" spans="1:12" ht="15.7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</row>
    <row r="366" spans="1:12" ht="15.7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</row>
    <row r="367" spans="1:12" ht="15.7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</row>
    <row r="368" spans="1:12" ht="15.7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</row>
    <row r="369" spans="1:12" ht="15.7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</row>
    <row r="370" spans="1:12" ht="15.7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</row>
    <row r="371" spans="1:12" ht="15.75">
      <c r="A371" s="52"/>
      <c r="B371" s="52"/>
      <c r="C371" s="52"/>
      <c r="D371" s="52"/>
      <c r="E371" s="52"/>
      <c r="F371" s="52"/>
      <c r="G371" s="52"/>
      <c r="H371" s="52"/>
      <c r="I371" s="52"/>
      <c r="J371" s="100" t="s">
        <v>150</v>
      </c>
      <c r="K371" s="100"/>
      <c r="L371" s="100"/>
    </row>
    <row r="372" spans="1:12" ht="15.75">
      <c r="A372" s="52"/>
      <c r="B372" s="52"/>
      <c r="C372" s="52"/>
      <c r="D372" s="52"/>
      <c r="E372" s="52"/>
      <c r="F372" s="52"/>
      <c r="G372" s="52"/>
      <c r="H372" s="52"/>
      <c r="I372" s="52"/>
      <c r="J372" s="100" t="s">
        <v>153</v>
      </c>
      <c r="K372" s="100"/>
      <c r="L372" s="100"/>
    </row>
    <row r="373" spans="1:12" ht="15.75">
      <c r="A373" s="52"/>
      <c r="B373" s="52"/>
      <c r="C373" s="52"/>
      <c r="D373" s="52"/>
      <c r="E373" s="52"/>
      <c r="F373" s="52"/>
      <c r="G373" s="52"/>
      <c r="H373" s="52"/>
      <c r="I373" s="52"/>
      <c r="J373" s="57"/>
      <c r="K373" s="57"/>
      <c r="L373" s="57"/>
    </row>
    <row r="374" spans="1:12" ht="15.75">
      <c r="A374" s="52"/>
      <c r="B374" s="52"/>
      <c r="C374" s="52"/>
      <c r="D374" s="52"/>
      <c r="E374" s="52"/>
      <c r="F374" s="52"/>
      <c r="G374" s="52"/>
      <c r="H374" s="52"/>
      <c r="I374" s="52"/>
      <c r="J374" s="100" t="s">
        <v>145</v>
      </c>
      <c r="K374" s="100"/>
      <c r="L374" s="100"/>
    </row>
    <row r="375" spans="1:12" ht="12.75">
      <c r="A375" s="52"/>
      <c r="B375" s="52"/>
      <c r="C375" s="52"/>
      <c r="D375" s="52"/>
      <c r="E375" s="52"/>
      <c r="F375" s="52"/>
      <c r="G375" s="52"/>
      <c r="H375" s="52"/>
      <c r="I375" s="52"/>
      <c r="J375" s="58"/>
      <c r="K375" s="58"/>
      <c r="L375" s="58"/>
    </row>
    <row r="376" spans="1:12" ht="12.75">
      <c r="A376" s="52"/>
      <c r="B376" s="52"/>
      <c r="C376" s="52"/>
      <c r="D376" s="52"/>
      <c r="E376" s="52"/>
      <c r="F376" s="52"/>
      <c r="G376" s="52"/>
      <c r="H376" s="52"/>
      <c r="I376" s="52"/>
      <c r="J376" s="58"/>
      <c r="K376" s="58"/>
      <c r="L376" s="58"/>
    </row>
    <row r="377" spans="1:12" ht="12.75">
      <c r="A377" s="52"/>
      <c r="B377" s="52"/>
      <c r="C377" s="52"/>
      <c r="D377" s="52"/>
      <c r="E377" s="52"/>
      <c r="F377" s="52"/>
      <c r="G377" s="52"/>
      <c r="H377" s="52"/>
      <c r="I377" s="52"/>
      <c r="J377" s="58"/>
      <c r="K377" s="58"/>
      <c r="L377" s="58"/>
    </row>
    <row r="378" spans="1:12" ht="12.7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</row>
    <row r="379" spans="1:12" ht="12.75">
      <c r="A379" s="101" t="s">
        <v>123</v>
      </c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1:12" ht="12.75">
      <c r="A380" s="101" t="s">
        <v>157</v>
      </c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1:12" ht="12.7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</row>
    <row r="382" spans="1:12" ht="12.75">
      <c r="A382" s="59" t="s">
        <v>6</v>
      </c>
      <c r="B382" s="105" t="s">
        <v>125</v>
      </c>
      <c r="C382" s="106"/>
      <c r="D382" s="105" t="s">
        <v>126</v>
      </c>
      <c r="E382" s="106"/>
      <c r="F382" s="105">
        <v>2004</v>
      </c>
      <c r="G382" s="106"/>
      <c r="H382" s="105">
        <v>2005</v>
      </c>
      <c r="I382" s="106"/>
      <c r="J382" s="105">
        <v>2006</v>
      </c>
      <c r="K382" s="106"/>
      <c r="L382" s="2">
        <v>2007</v>
      </c>
    </row>
    <row r="383" spans="1:12" ht="12.75">
      <c r="A383" s="3" t="s">
        <v>20</v>
      </c>
      <c r="B383" s="84" t="s">
        <v>127</v>
      </c>
      <c r="C383" s="85"/>
      <c r="D383" s="136">
        <v>1.2</v>
      </c>
      <c r="E383" s="137"/>
      <c r="F383" s="67">
        <v>2</v>
      </c>
      <c r="G383" s="40"/>
      <c r="H383" s="136">
        <v>1.8</v>
      </c>
      <c r="I383" s="137"/>
      <c r="J383" s="136" t="s">
        <v>140</v>
      </c>
      <c r="K383" s="137"/>
      <c r="L383" s="73"/>
    </row>
    <row r="384" spans="1:12" ht="12.75">
      <c r="A384" s="3" t="s">
        <v>21</v>
      </c>
      <c r="B384" s="84" t="s">
        <v>128</v>
      </c>
      <c r="C384" s="85"/>
      <c r="D384" s="136"/>
      <c r="E384" s="137"/>
      <c r="F384" s="67" t="s">
        <v>140</v>
      </c>
      <c r="G384" s="40"/>
      <c r="H384" s="136" t="s">
        <v>140</v>
      </c>
      <c r="I384" s="137"/>
      <c r="J384" s="136"/>
      <c r="K384" s="137"/>
      <c r="L384" s="73"/>
    </row>
    <row r="385" spans="1:12" ht="12.75">
      <c r="A385" s="3" t="s">
        <v>22</v>
      </c>
      <c r="B385" s="84" t="s">
        <v>129</v>
      </c>
      <c r="C385" s="85"/>
      <c r="D385" s="136"/>
      <c r="E385" s="137"/>
      <c r="F385" s="67" t="s">
        <v>140</v>
      </c>
      <c r="G385" s="40"/>
      <c r="H385" s="136">
        <v>7.2</v>
      </c>
      <c r="I385" s="137"/>
      <c r="J385" s="136" t="s">
        <v>140</v>
      </c>
      <c r="K385" s="137"/>
      <c r="L385" s="73"/>
    </row>
    <row r="386" spans="1:12" ht="12.75">
      <c r="A386" s="3" t="s">
        <v>23</v>
      </c>
      <c r="B386" s="84" t="s">
        <v>130</v>
      </c>
      <c r="C386" s="85"/>
      <c r="D386" s="136"/>
      <c r="E386" s="137"/>
      <c r="F386" s="67"/>
      <c r="G386" s="40"/>
      <c r="H386" s="136" t="s">
        <v>140</v>
      </c>
      <c r="I386" s="137"/>
      <c r="J386" s="136" t="s">
        <v>140</v>
      </c>
      <c r="K386" s="137"/>
      <c r="L386" s="73"/>
    </row>
    <row r="387" spans="1:12" ht="12.75">
      <c r="A387" s="3" t="s">
        <v>24</v>
      </c>
      <c r="B387" s="84" t="s">
        <v>131</v>
      </c>
      <c r="C387" s="85"/>
      <c r="D387" s="136"/>
      <c r="E387" s="137"/>
      <c r="F387" s="74" t="s">
        <v>140</v>
      </c>
      <c r="G387" s="65" t="s">
        <v>140</v>
      </c>
      <c r="H387" s="74" t="s">
        <v>140</v>
      </c>
      <c r="I387" s="65" t="s">
        <v>140</v>
      </c>
      <c r="J387" s="74" t="s">
        <v>140</v>
      </c>
      <c r="K387" s="65" t="s">
        <v>140</v>
      </c>
      <c r="L387" s="73"/>
    </row>
    <row r="388" spans="1:12" ht="12.75">
      <c r="A388" s="3" t="s">
        <v>25</v>
      </c>
      <c r="B388" s="84" t="s">
        <v>133</v>
      </c>
      <c r="C388" s="85"/>
      <c r="D388" s="136"/>
      <c r="E388" s="137"/>
      <c r="F388" s="67"/>
      <c r="G388" s="40"/>
      <c r="H388" s="136"/>
      <c r="I388" s="137"/>
      <c r="J388" s="136"/>
      <c r="K388" s="137"/>
      <c r="L388" s="73"/>
    </row>
    <row r="389" spans="1:12" ht="12.75">
      <c r="A389" s="3" t="s">
        <v>26</v>
      </c>
      <c r="B389" s="84" t="s">
        <v>134</v>
      </c>
      <c r="C389" s="85"/>
      <c r="D389" s="136"/>
      <c r="E389" s="137"/>
      <c r="F389" s="67"/>
      <c r="G389" s="40"/>
      <c r="H389" s="136"/>
      <c r="I389" s="137"/>
      <c r="J389" s="136"/>
      <c r="K389" s="137"/>
      <c r="L389" s="73"/>
    </row>
    <row r="390" spans="1:12" ht="12.75">
      <c r="A390" s="3" t="s">
        <v>27</v>
      </c>
      <c r="B390" s="84" t="s">
        <v>135</v>
      </c>
      <c r="C390" s="85"/>
      <c r="D390" s="136"/>
      <c r="E390" s="137"/>
      <c r="F390" s="67"/>
      <c r="G390" s="40"/>
      <c r="H390" s="136"/>
      <c r="I390" s="137"/>
      <c r="J390" s="136"/>
      <c r="K390" s="137"/>
      <c r="L390" s="73"/>
    </row>
    <row r="391" spans="1:12" ht="12.75">
      <c r="A391" s="3" t="s">
        <v>28</v>
      </c>
      <c r="B391" s="60" t="s">
        <v>141</v>
      </c>
      <c r="C391" s="61"/>
      <c r="D391" s="71"/>
      <c r="E391" s="72"/>
      <c r="F391" s="64"/>
      <c r="G391" s="65"/>
      <c r="H391" s="71"/>
      <c r="I391" s="72">
        <v>0.9</v>
      </c>
      <c r="J391" s="71"/>
      <c r="K391" s="72"/>
      <c r="L391" s="73"/>
    </row>
    <row r="392" spans="1:12" ht="12.75">
      <c r="A392" s="59"/>
      <c r="B392" s="41" t="s">
        <v>119</v>
      </c>
      <c r="C392" s="133"/>
      <c r="D392" s="138">
        <f>D383</f>
        <v>1.2</v>
      </c>
      <c r="E392" s="139"/>
      <c r="F392" s="140">
        <f>SUM(F383:G390)</f>
        <v>2</v>
      </c>
      <c r="G392" s="141"/>
      <c r="H392" s="138">
        <f>I391+H385+H383</f>
        <v>9.9</v>
      </c>
      <c r="I392" s="139"/>
      <c r="J392" s="138" t="s">
        <v>140</v>
      </c>
      <c r="K392" s="139"/>
      <c r="L392" s="75"/>
    </row>
    <row r="393" spans="1:12" ht="15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</row>
    <row r="394" spans="1:12" ht="15.7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</row>
    <row r="395" spans="1:12" ht="15.7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</row>
    <row r="396" spans="1:12" ht="15.7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</row>
    <row r="397" spans="1:12" ht="15.7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</row>
    <row r="398" spans="1:12" ht="15.7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</row>
    <row r="399" spans="1:12" ht="15.7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</row>
    <row r="400" spans="1:12" ht="15.7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</row>
    <row r="401" spans="1:12" ht="15.7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</row>
    <row r="402" spans="1:12" ht="15.7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</row>
    <row r="403" spans="1:12" ht="15.75">
      <c r="A403" s="52"/>
      <c r="B403" s="52"/>
      <c r="C403" s="52"/>
      <c r="D403" s="52"/>
      <c r="E403" s="52"/>
      <c r="F403" s="52"/>
      <c r="G403" s="52"/>
      <c r="H403" s="52"/>
      <c r="I403" s="52"/>
      <c r="J403" s="100" t="s">
        <v>150</v>
      </c>
      <c r="K403" s="100"/>
      <c r="L403" s="100"/>
    </row>
    <row r="404" spans="1:12" ht="15.75">
      <c r="A404" s="52"/>
      <c r="B404" s="52"/>
      <c r="C404" s="52"/>
      <c r="D404" s="52"/>
      <c r="E404" s="52"/>
      <c r="F404" s="52"/>
      <c r="G404" s="52"/>
      <c r="H404" s="52"/>
      <c r="I404" s="52"/>
      <c r="J404" s="100" t="s">
        <v>153</v>
      </c>
      <c r="K404" s="100"/>
      <c r="L404" s="100"/>
    </row>
    <row r="405" spans="1:12" ht="15.75">
      <c r="A405" s="52"/>
      <c r="B405" s="52"/>
      <c r="C405" s="52"/>
      <c r="D405" s="52"/>
      <c r="E405" s="52"/>
      <c r="F405" s="52"/>
      <c r="G405" s="52"/>
      <c r="H405" s="52"/>
      <c r="I405" s="52"/>
      <c r="J405" s="57"/>
      <c r="K405" s="57"/>
      <c r="L405" s="57"/>
    </row>
    <row r="406" spans="1:12" ht="15.75">
      <c r="A406" s="52"/>
      <c r="B406" s="52"/>
      <c r="C406" s="52"/>
      <c r="D406" s="52"/>
      <c r="E406" s="52"/>
      <c r="F406" s="52"/>
      <c r="G406" s="52"/>
      <c r="H406" s="52"/>
      <c r="I406" s="52"/>
      <c r="J406" s="100" t="s">
        <v>147</v>
      </c>
      <c r="K406" s="100"/>
      <c r="L406" s="100"/>
    </row>
    <row r="407" spans="1:12" ht="12.75">
      <c r="A407" s="52"/>
      <c r="B407" s="52"/>
      <c r="C407" s="52"/>
      <c r="D407" s="52"/>
      <c r="E407" s="52"/>
      <c r="F407" s="52"/>
      <c r="G407" s="52"/>
      <c r="H407" s="52"/>
      <c r="I407" s="52"/>
      <c r="J407" s="58"/>
      <c r="K407" s="58"/>
      <c r="L407" s="58"/>
    </row>
    <row r="408" spans="1:12" ht="12.75">
      <c r="A408" s="52"/>
      <c r="B408" s="52"/>
      <c r="C408" s="52"/>
      <c r="D408" s="52"/>
      <c r="E408" s="52"/>
      <c r="F408" s="52"/>
      <c r="G408" s="52"/>
      <c r="H408" s="52"/>
      <c r="I408" s="52"/>
      <c r="J408" s="58"/>
      <c r="K408" s="58"/>
      <c r="L408" s="58"/>
    </row>
    <row r="409" spans="1:12" ht="12.75">
      <c r="A409" s="52"/>
      <c r="B409" s="52"/>
      <c r="C409" s="52"/>
      <c r="D409" s="52"/>
      <c r="E409" s="52"/>
      <c r="F409" s="52"/>
      <c r="G409" s="52"/>
      <c r="H409" s="52"/>
      <c r="I409" s="52"/>
      <c r="J409" s="58"/>
      <c r="K409" s="58"/>
      <c r="L409" s="58"/>
    </row>
    <row r="410" spans="1:12" ht="12.7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</row>
    <row r="411" spans="1:12" ht="12.75">
      <c r="A411" s="101" t="s">
        <v>123</v>
      </c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1:12" ht="12.75">
      <c r="A412" s="101" t="s">
        <v>158</v>
      </c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1:12" ht="12.7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</row>
    <row r="414" spans="1:12" ht="12.75">
      <c r="A414" s="59" t="s">
        <v>6</v>
      </c>
      <c r="B414" s="105" t="s">
        <v>125</v>
      </c>
      <c r="C414" s="106"/>
      <c r="D414" s="105" t="s">
        <v>126</v>
      </c>
      <c r="E414" s="106"/>
      <c r="F414" s="105">
        <v>2004</v>
      </c>
      <c r="G414" s="106"/>
      <c r="H414" s="105">
        <v>2005</v>
      </c>
      <c r="I414" s="106"/>
      <c r="J414" s="105">
        <v>2006</v>
      </c>
      <c r="K414" s="106"/>
      <c r="L414" s="2">
        <v>2007</v>
      </c>
    </row>
    <row r="415" spans="1:12" ht="12.75">
      <c r="A415" s="3" t="s">
        <v>20</v>
      </c>
      <c r="B415" s="84" t="s">
        <v>127</v>
      </c>
      <c r="C415" s="85"/>
      <c r="D415" s="136">
        <v>8</v>
      </c>
      <c r="E415" s="137"/>
      <c r="F415" s="67">
        <v>3.8</v>
      </c>
      <c r="G415" s="40"/>
      <c r="H415" s="136">
        <v>36.9</v>
      </c>
      <c r="I415" s="137"/>
      <c r="J415" s="136" t="s">
        <v>140</v>
      </c>
      <c r="K415" s="137"/>
      <c r="L415" s="73"/>
    </row>
    <row r="416" spans="1:12" ht="12.75">
      <c r="A416" s="3" t="s">
        <v>21</v>
      </c>
      <c r="B416" s="84" t="s">
        <v>128</v>
      </c>
      <c r="C416" s="85"/>
      <c r="D416" s="136"/>
      <c r="E416" s="137"/>
      <c r="F416" s="67" t="s">
        <v>140</v>
      </c>
      <c r="G416" s="40"/>
      <c r="H416" s="136" t="s">
        <v>140</v>
      </c>
      <c r="I416" s="137"/>
      <c r="J416" s="136"/>
      <c r="K416" s="137"/>
      <c r="L416" s="73"/>
    </row>
    <row r="417" spans="1:12" ht="12.75">
      <c r="A417" s="3" t="s">
        <v>22</v>
      </c>
      <c r="B417" s="84" t="s">
        <v>129</v>
      </c>
      <c r="C417" s="85"/>
      <c r="D417" s="136"/>
      <c r="E417" s="137"/>
      <c r="F417" s="67" t="s">
        <v>140</v>
      </c>
      <c r="G417" s="40"/>
      <c r="H417" s="136">
        <v>197.1</v>
      </c>
      <c r="I417" s="137"/>
      <c r="J417" s="136" t="s">
        <v>140</v>
      </c>
      <c r="K417" s="137"/>
      <c r="L417" s="73"/>
    </row>
    <row r="418" spans="1:12" ht="12.75">
      <c r="A418" s="3" t="s">
        <v>23</v>
      </c>
      <c r="B418" s="84" t="s">
        <v>130</v>
      </c>
      <c r="C418" s="85"/>
      <c r="D418" s="136"/>
      <c r="E418" s="137"/>
      <c r="F418" s="67"/>
      <c r="G418" s="40"/>
      <c r="H418" s="136" t="s">
        <v>140</v>
      </c>
      <c r="I418" s="137"/>
      <c r="J418" s="136" t="s">
        <v>140</v>
      </c>
      <c r="K418" s="137"/>
      <c r="L418" s="73"/>
    </row>
    <row r="419" spans="1:12" ht="12.75">
      <c r="A419" s="3" t="s">
        <v>24</v>
      </c>
      <c r="B419" s="84" t="s">
        <v>131</v>
      </c>
      <c r="C419" s="85"/>
      <c r="D419" s="136"/>
      <c r="E419" s="137"/>
      <c r="F419" s="74" t="s">
        <v>140</v>
      </c>
      <c r="G419" s="65" t="s">
        <v>140</v>
      </c>
      <c r="H419" s="74" t="s">
        <v>132</v>
      </c>
      <c r="I419" s="65">
        <v>50</v>
      </c>
      <c r="J419" s="74" t="s">
        <v>140</v>
      </c>
      <c r="K419" s="65" t="s">
        <v>140</v>
      </c>
      <c r="L419" s="73"/>
    </row>
    <row r="420" spans="1:12" ht="12.75">
      <c r="A420" s="3" t="s">
        <v>25</v>
      </c>
      <c r="B420" s="84" t="s">
        <v>133</v>
      </c>
      <c r="C420" s="85"/>
      <c r="D420" s="136"/>
      <c r="E420" s="137"/>
      <c r="F420" s="67"/>
      <c r="G420" s="40"/>
      <c r="H420" s="136"/>
      <c r="I420" s="137"/>
      <c r="J420" s="136"/>
      <c r="K420" s="137"/>
      <c r="L420" s="73"/>
    </row>
    <row r="421" spans="1:12" ht="12.75">
      <c r="A421" s="3" t="s">
        <v>26</v>
      </c>
      <c r="B421" s="84" t="s">
        <v>134</v>
      </c>
      <c r="C421" s="85"/>
      <c r="D421" s="136"/>
      <c r="E421" s="137"/>
      <c r="F421" s="67"/>
      <c r="G421" s="40"/>
      <c r="H421" s="136"/>
      <c r="I421" s="137"/>
      <c r="J421" s="136"/>
      <c r="K421" s="137"/>
      <c r="L421" s="73"/>
    </row>
    <row r="422" spans="1:12" ht="12.75">
      <c r="A422" s="3" t="s">
        <v>27</v>
      </c>
      <c r="B422" s="84" t="s">
        <v>135</v>
      </c>
      <c r="C422" s="85"/>
      <c r="D422" s="136"/>
      <c r="E422" s="137"/>
      <c r="F422" s="67"/>
      <c r="G422" s="40"/>
      <c r="H422" s="136"/>
      <c r="I422" s="137"/>
      <c r="J422" s="136"/>
      <c r="K422" s="137"/>
      <c r="L422" s="73"/>
    </row>
    <row r="423" spans="1:12" ht="12.75">
      <c r="A423" s="3" t="s">
        <v>28</v>
      </c>
      <c r="B423" s="60" t="s">
        <v>141</v>
      </c>
      <c r="C423" s="61"/>
      <c r="D423" s="71"/>
      <c r="E423" s="72"/>
      <c r="F423" s="64"/>
      <c r="G423" s="65"/>
      <c r="H423" s="71"/>
      <c r="I423" s="72">
        <v>26.3</v>
      </c>
      <c r="J423" s="71"/>
      <c r="K423" s="72"/>
      <c r="L423" s="73"/>
    </row>
    <row r="424" spans="1:12" ht="12.75">
      <c r="A424" s="59"/>
      <c r="B424" s="41" t="s">
        <v>119</v>
      </c>
      <c r="C424" s="133"/>
      <c r="D424" s="138">
        <f>D415</f>
        <v>8</v>
      </c>
      <c r="E424" s="139"/>
      <c r="F424" s="140">
        <f>SUM(F415:G422)</f>
        <v>3.8</v>
      </c>
      <c r="G424" s="141"/>
      <c r="H424" s="138">
        <f>I423+I419+H417+H415</f>
        <v>310.29999999999995</v>
      </c>
      <c r="I424" s="139"/>
      <c r="J424" s="138" t="s">
        <v>140</v>
      </c>
      <c r="K424" s="139"/>
      <c r="L424" s="75"/>
    </row>
    <row r="425" spans="1:12" ht="15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</row>
    <row r="426" spans="1:12" ht="15.7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</row>
    <row r="427" spans="1:12" ht="15.7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</row>
    <row r="428" spans="1:1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</row>
    <row r="429" spans="1:1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</row>
    <row r="430" spans="1:1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</row>
    <row r="431" spans="1:1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</row>
    <row r="432" spans="1:1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</row>
    <row r="433" spans="1:1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</row>
    <row r="434" spans="1:1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</row>
    <row r="435" spans="1:1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</row>
    <row r="436" spans="1:1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</row>
    <row r="437" spans="1:12" ht="15.75">
      <c r="A437" s="52"/>
      <c r="B437" s="52"/>
      <c r="C437" s="52"/>
      <c r="D437" s="52"/>
      <c r="E437" s="52"/>
      <c r="F437" s="52"/>
      <c r="G437" s="52"/>
      <c r="H437" s="52"/>
      <c r="I437" s="52"/>
      <c r="J437" s="100" t="s">
        <v>150</v>
      </c>
      <c r="K437" s="100"/>
      <c r="L437" s="100"/>
    </row>
    <row r="438" spans="1:12" ht="15.75">
      <c r="A438" s="52"/>
      <c r="B438" s="52"/>
      <c r="C438" s="52"/>
      <c r="D438" s="52"/>
      <c r="E438" s="52"/>
      <c r="F438" s="52"/>
      <c r="G438" s="52"/>
      <c r="H438" s="52"/>
      <c r="I438" s="52"/>
      <c r="J438" s="100" t="s">
        <v>151</v>
      </c>
      <c r="K438" s="100"/>
      <c r="L438" s="100"/>
    </row>
    <row r="439" spans="1:12" ht="15.75">
      <c r="A439" s="52"/>
      <c r="B439" s="52"/>
      <c r="C439" s="52"/>
      <c r="D439" s="52"/>
      <c r="E439" s="52"/>
      <c r="F439" s="52"/>
      <c r="G439" s="52"/>
      <c r="H439" s="52"/>
      <c r="I439" s="52"/>
      <c r="J439" s="57"/>
      <c r="K439" s="57"/>
      <c r="L439" s="57"/>
    </row>
    <row r="440" spans="1:12" ht="15.75">
      <c r="A440" s="52"/>
      <c r="B440" s="52"/>
      <c r="C440" s="52"/>
      <c r="D440" s="52"/>
      <c r="E440" s="52"/>
      <c r="F440" s="52"/>
      <c r="G440" s="52"/>
      <c r="H440" s="52"/>
      <c r="I440" s="52"/>
      <c r="J440" s="100" t="s">
        <v>159</v>
      </c>
      <c r="K440" s="100"/>
      <c r="L440" s="100"/>
    </row>
    <row r="441" spans="1:12" ht="12.75">
      <c r="A441" s="52"/>
      <c r="B441" s="52"/>
      <c r="C441" s="52"/>
      <c r="D441" s="52"/>
      <c r="E441" s="52"/>
      <c r="F441" s="52"/>
      <c r="G441" s="52"/>
      <c r="H441" s="52"/>
      <c r="I441" s="52"/>
      <c r="J441" s="58"/>
      <c r="K441" s="58"/>
      <c r="L441" s="58"/>
    </row>
    <row r="442" spans="1:12" ht="12.75">
      <c r="A442" s="52"/>
      <c r="B442" s="52"/>
      <c r="C442" s="52"/>
      <c r="D442" s="52"/>
      <c r="E442" s="52"/>
      <c r="F442" s="52"/>
      <c r="G442" s="52"/>
      <c r="H442" s="52"/>
      <c r="I442" s="52"/>
      <c r="J442" s="58"/>
      <c r="K442" s="58"/>
      <c r="L442" s="58"/>
    </row>
    <row r="443" spans="1:12" ht="12.75">
      <c r="A443" s="52"/>
      <c r="B443" s="52"/>
      <c r="C443" s="52"/>
      <c r="D443" s="52"/>
      <c r="E443" s="52"/>
      <c r="F443" s="52"/>
      <c r="G443" s="52"/>
      <c r="H443" s="52"/>
      <c r="I443" s="52"/>
      <c r="J443" s="58"/>
      <c r="K443" s="58"/>
      <c r="L443" s="58"/>
    </row>
    <row r="444" spans="1:12" ht="12.7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</row>
    <row r="445" spans="1:12" ht="12.75">
      <c r="A445" s="101" t="s">
        <v>123</v>
      </c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</row>
    <row r="446" spans="1:12" ht="12.75">
      <c r="A446" s="101" t="s">
        <v>160</v>
      </c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</row>
    <row r="447" spans="1:12" ht="12.7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</row>
    <row r="448" spans="1:12" ht="12.75">
      <c r="A448" s="59" t="s">
        <v>6</v>
      </c>
      <c r="B448" s="105" t="s">
        <v>125</v>
      </c>
      <c r="C448" s="106"/>
      <c r="D448" s="105" t="s">
        <v>126</v>
      </c>
      <c r="E448" s="106"/>
      <c r="F448" s="105">
        <v>2004</v>
      </c>
      <c r="G448" s="106"/>
      <c r="H448" s="105">
        <v>2005</v>
      </c>
      <c r="I448" s="106"/>
      <c r="J448" s="105">
        <v>2006</v>
      </c>
      <c r="K448" s="106"/>
      <c r="L448" s="2">
        <v>2007</v>
      </c>
    </row>
    <row r="449" spans="1:12" ht="12.75">
      <c r="A449" s="3" t="s">
        <v>20</v>
      </c>
      <c r="B449" s="84" t="s">
        <v>127</v>
      </c>
      <c r="C449" s="85"/>
      <c r="D449" s="136">
        <v>1.5</v>
      </c>
      <c r="E449" s="137"/>
      <c r="F449" s="67">
        <v>90</v>
      </c>
      <c r="G449" s="40"/>
      <c r="H449" s="136" t="s">
        <v>140</v>
      </c>
      <c r="I449" s="137"/>
      <c r="J449" s="136" t="s">
        <v>140</v>
      </c>
      <c r="K449" s="137"/>
      <c r="L449" s="73"/>
    </row>
    <row r="450" spans="1:12" ht="12.75">
      <c r="A450" s="3" t="s">
        <v>21</v>
      </c>
      <c r="B450" s="84" t="s">
        <v>128</v>
      </c>
      <c r="C450" s="85"/>
      <c r="D450" s="136"/>
      <c r="E450" s="137"/>
      <c r="F450" s="67" t="s">
        <v>140</v>
      </c>
      <c r="G450" s="40"/>
      <c r="H450" s="136" t="s">
        <v>140</v>
      </c>
      <c r="I450" s="137"/>
      <c r="J450" s="136"/>
      <c r="K450" s="137"/>
      <c r="L450" s="73"/>
    </row>
    <row r="451" spans="1:12" ht="12.75">
      <c r="A451" s="3" t="s">
        <v>22</v>
      </c>
      <c r="B451" s="84" t="s">
        <v>129</v>
      </c>
      <c r="C451" s="85"/>
      <c r="D451" s="136"/>
      <c r="E451" s="137"/>
      <c r="F451" s="67">
        <v>144</v>
      </c>
      <c r="G451" s="40"/>
      <c r="H451" s="136" t="s">
        <v>140</v>
      </c>
      <c r="I451" s="137"/>
      <c r="J451" s="136" t="s">
        <v>140</v>
      </c>
      <c r="K451" s="137"/>
      <c r="L451" s="73"/>
    </row>
    <row r="452" spans="1:12" ht="12.75">
      <c r="A452" s="3" t="s">
        <v>23</v>
      </c>
      <c r="B452" s="84" t="s">
        <v>130</v>
      </c>
      <c r="C452" s="85"/>
      <c r="D452" s="136"/>
      <c r="E452" s="137"/>
      <c r="F452" s="67"/>
      <c r="G452" s="40"/>
      <c r="H452" s="136" t="s">
        <v>140</v>
      </c>
      <c r="I452" s="137"/>
      <c r="J452" s="136" t="s">
        <v>140</v>
      </c>
      <c r="K452" s="137"/>
      <c r="L452" s="73"/>
    </row>
    <row r="453" spans="1:12" ht="12.75">
      <c r="A453" s="3" t="s">
        <v>24</v>
      </c>
      <c r="B453" s="84" t="s">
        <v>131</v>
      </c>
      <c r="C453" s="85"/>
      <c r="D453" s="136"/>
      <c r="E453" s="137"/>
      <c r="F453" s="74" t="s">
        <v>132</v>
      </c>
      <c r="G453" s="65">
        <v>50</v>
      </c>
      <c r="H453" s="74" t="s">
        <v>140</v>
      </c>
      <c r="I453" s="65" t="s">
        <v>140</v>
      </c>
      <c r="J453" s="74" t="s">
        <v>140</v>
      </c>
      <c r="K453" s="65" t="s">
        <v>140</v>
      </c>
      <c r="L453" s="73"/>
    </row>
    <row r="454" spans="1:12" ht="12.75">
      <c r="A454" s="3" t="s">
        <v>25</v>
      </c>
      <c r="B454" s="84" t="s">
        <v>133</v>
      </c>
      <c r="C454" s="85"/>
      <c r="D454" s="136"/>
      <c r="E454" s="137"/>
      <c r="F454" s="67"/>
      <c r="G454" s="40"/>
      <c r="H454" s="136"/>
      <c r="I454" s="137"/>
      <c r="J454" s="136"/>
      <c r="K454" s="137"/>
      <c r="L454" s="73"/>
    </row>
    <row r="455" spans="1:12" ht="12.75">
      <c r="A455" s="3" t="s">
        <v>26</v>
      </c>
      <c r="B455" s="84" t="s">
        <v>134</v>
      </c>
      <c r="C455" s="85"/>
      <c r="D455" s="136"/>
      <c r="E455" s="137"/>
      <c r="F455" s="67"/>
      <c r="G455" s="40"/>
      <c r="H455" s="136"/>
      <c r="I455" s="137"/>
      <c r="J455" s="136"/>
      <c r="K455" s="137"/>
      <c r="L455" s="73"/>
    </row>
    <row r="456" spans="1:12" ht="12.75">
      <c r="A456" s="3" t="s">
        <v>27</v>
      </c>
      <c r="B456" s="84" t="s">
        <v>135</v>
      </c>
      <c r="C456" s="85"/>
      <c r="D456" s="136"/>
      <c r="E456" s="137"/>
      <c r="F456" s="67"/>
      <c r="G456" s="40"/>
      <c r="H456" s="136"/>
      <c r="I456" s="137"/>
      <c r="J456" s="136"/>
      <c r="K456" s="137"/>
      <c r="L456" s="73"/>
    </row>
    <row r="457" spans="1:12" ht="12.75">
      <c r="A457" s="3" t="s">
        <v>28</v>
      </c>
      <c r="B457" s="60" t="s">
        <v>141</v>
      </c>
      <c r="C457" s="61"/>
      <c r="D457" s="71"/>
      <c r="E457" s="72"/>
      <c r="F457" s="64"/>
      <c r="G457" s="65">
        <v>19.2</v>
      </c>
      <c r="H457" s="71"/>
      <c r="I457" s="72"/>
      <c r="J457" s="71"/>
      <c r="K457" s="72"/>
      <c r="L457" s="73"/>
    </row>
    <row r="458" spans="1:12" ht="12.75">
      <c r="A458" s="59"/>
      <c r="B458" s="41" t="s">
        <v>119</v>
      </c>
      <c r="C458" s="133"/>
      <c r="D458" s="138">
        <f>D449</f>
        <v>1.5</v>
      </c>
      <c r="E458" s="139"/>
      <c r="F458" s="140">
        <f>G457+G453+F451+F449</f>
        <v>303.2</v>
      </c>
      <c r="G458" s="141"/>
      <c r="H458" s="138" t="s">
        <v>140</v>
      </c>
      <c r="I458" s="139"/>
      <c r="J458" s="138" t="s">
        <v>140</v>
      </c>
      <c r="K458" s="139"/>
      <c r="L458" s="75"/>
    </row>
    <row r="459" spans="1:12" ht="15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</row>
    <row r="460" spans="1:1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</row>
    <row r="461" spans="1:1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</row>
    <row r="462" spans="1:1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</row>
    <row r="463" spans="1:1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</row>
    <row r="464" spans="1:1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</row>
    <row r="465" spans="1:1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</row>
    <row r="466" spans="1:1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</row>
    <row r="467" spans="1:1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</row>
    <row r="468" spans="1:1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</row>
    <row r="469" spans="1:1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</row>
    <row r="470" spans="1:1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</row>
    <row r="471" spans="1:12" ht="15.75">
      <c r="A471" s="52"/>
      <c r="B471" s="52"/>
      <c r="C471" s="52"/>
      <c r="D471" s="52"/>
      <c r="E471" s="52"/>
      <c r="F471" s="52"/>
      <c r="G471" s="52"/>
      <c r="H471" s="52"/>
      <c r="I471" s="52"/>
      <c r="J471" s="100" t="s">
        <v>150</v>
      </c>
      <c r="K471" s="100"/>
      <c r="L471" s="100"/>
    </row>
    <row r="472" spans="1:12" ht="15.75">
      <c r="A472" s="52"/>
      <c r="B472" s="52"/>
      <c r="C472" s="52"/>
      <c r="D472" s="52"/>
      <c r="E472" s="52"/>
      <c r="F472" s="52"/>
      <c r="G472" s="52"/>
      <c r="H472" s="52"/>
      <c r="I472" s="52"/>
      <c r="J472" s="100" t="s">
        <v>153</v>
      </c>
      <c r="K472" s="100"/>
      <c r="L472" s="100"/>
    </row>
    <row r="473" spans="1:12" ht="15.75">
      <c r="A473" s="52"/>
      <c r="B473" s="52"/>
      <c r="C473" s="52"/>
      <c r="D473" s="52"/>
      <c r="E473" s="52"/>
      <c r="F473" s="52"/>
      <c r="G473" s="52"/>
      <c r="H473" s="52"/>
      <c r="I473" s="52"/>
      <c r="J473" s="57"/>
      <c r="K473" s="57"/>
      <c r="L473" s="57"/>
    </row>
    <row r="474" spans="1:12" ht="15.75">
      <c r="A474" s="52"/>
      <c r="B474" s="52"/>
      <c r="C474" s="52"/>
      <c r="D474" s="52"/>
      <c r="E474" s="52"/>
      <c r="F474" s="52"/>
      <c r="G474" s="52"/>
      <c r="H474" s="52"/>
      <c r="I474" s="52"/>
      <c r="J474" s="100" t="s">
        <v>161</v>
      </c>
      <c r="K474" s="100"/>
      <c r="L474" s="100"/>
    </row>
    <row r="475" spans="1:12" ht="12.75">
      <c r="A475" s="52"/>
      <c r="B475" s="52"/>
      <c r="C475" s="52"/>
      <c r="D475" s="52"/>
      <c r="E475" s="52"/>
      <c r="F475" s="52"/>
      <c r="G475" s="52"/>
      <c r="H475" s="52"/>
      <c r="I475" s="52"/>
      <c r="J475" s="58"/>
      <c r="K475" s="58"/>
      <c r="L475" s="58"/>
    </row>
    <row r="476" spans="1:12" ht="12.75">
      <c r="A476" s="52"/>
      <c r="B476" s="52"/>
      <c r="C476" s="52"/>
      <c r="D476" s="52"/>
      <c r="E476" s="52"/>
      <c r="F476" s="52"/>
      <c r="G476" s="52"/>
      <c r="H476" s="52"/>
      <c r="I476" s="52"/>
      <c r="J476" s="58"/>
      <c r="K476" s="58"/>
      <c r="L476" s="58"/>
    </row>
    <row r="477" spans="1:12" ht="12.75">
      <c r="A477" s="52"/>
      <c r="B477" s="52"/>
      <c r="C477" s="52"/>
      <c r="D477" s="52"/>
      <c r="E477" s="52"/>
      <c r="F477" s="52"/>
      <c r="G477" s="52"/>
      <c r="H477" s="52"/>
      <c r="I477" s="52"/>
      <c r="J477" s="58"/>
      <c r="K477" s="58"/>
      <c r="L477" s="58"/>
    </row>
    <row r="478" spans="1:12" ht="12.7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</row>
    <row r="479" spans="1:12" ht="12.75">
      <c r="A479" s="101" t="s">
        <v>123</v>
      </c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</row>
    <row r="480" spans="1:12" ht="12.75">
      <c r="A480" s="101" t="s">
        <v>162</v>
      </c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</row>
    <row r="481" spans="1:12" ht="12.7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</row>
    <row r="482" spans="1:12" ht="12.75">
      <c r="A482" s="59" t="s">
        <v>6</v>
      </c>
      <c r="B482" s="105" t="s">
        <v>125</v>
      </c>
      <c r="C482" s="106"/>
      <c r="D482" s="105" t="s">
        <v>126</v>
      </c>
      <c r="E482" s="106"/>
      <c r="F482" s="105">
        <v>2004</v>
      </c>
      <c r="G482" s="106"/>
      <c r="H482" s="105">
        <v>2005</v>
      </c>
      <c r="I482" s="106"/>
      <c r="J482" s="105">
        <v>2006</v>
      </c>
      <c r="K482" s="106"/>
      <c r="L482" s="2">
        <v>2007</v>
      </c>
    </row>
    <row r="483" spans="1:12" ht="12.75">
      <c r="A483" s="3" t="s">
        <v>20</v>
      </c>
      <c r="B483" s="84" t="s">
        <v>127</v>
      </c>
      <c r="C483" s="85"/>
      <c r="D483" s="136" t="s">
        <v>140</v>
      </c>
      <c r="E483" s="137"/>
      <c r="F483" s="67">
        <v>1.8</v>
      </c>
      <c r="G483" s="40"/>
      <c r="H483" s="136" t="s">
        <v>140</v>
      </c>
      <c r="I483" s="137"/>
      <c r="J483" s="136">
        <v>73.6</v>
      </c>
      <c r="K483" s="137"/>
      <c r="L483" s="73"/>
    </row>
    <row r="484" spans="1:12" ht="12.75">
      <c r="A484" s="3" t="s">
        <v>21</v>
      </c>
      <c r="B484" s="84" t="s">
        <v>128</v>
      </c>
      <c r="C484" s="85"/>
      <c r="D484" s="136"/>
      <c r="E484" s="137"/>
      <c r="F484" s="67" t="s">
        <v>140</v>
      </c>
      <c r="G484" s="40"/>
      <c r="H484" s="136" t="s">
        <v>140</v>
      </c>
      <c r="I484" s="137"/>
      <c r="J484" s="136" t="s">
        <v>140</v>
      </c>
      <c r="K484" s="137"/>
      <c r="L484" s="73"/>
    </row>
    <row r="485" spans="1:12" ht="12.75">
      <c r="A485" s="3" t="s">
        <v>22</v>
      </c>
      <c r="B485" s="84" t="s">
        <v>129</v>
      </c>
      <c r="C485" s="85"/>
      <c r="D485" s="136"/>
      <c r="E485" s="137"/>
      <c r="F485" s="67" t="s">
        <v>140</v>
      </c>
      <c r="G485" s="40"/>
      <c r="H485" s="136" t="s">
        <v>140</v>
      </c>
      <c r="I485" s="137"/>
      <c r="J485" s="136">
        <v>276</v>
      </c>
      <c r="K485" s="137"/>
      <c r="L485" s="73"/>
    </row>
    <row r="486" spans="1:12" ht="12.75">
      <c r="A486" s="3" t="s">
        <v>23</v>
      </c>
      <c r="B486" s="84" t="s">
        <v>130</v>
      </c>
      <c r="C486" s="85"/>
      <c r="D486" s="136"/>
      <c r="E486" s="137"/>
      <c r="F486" s="67"/>
      <c r="G486" s="40"/>
      <c r="H486" s="136" t="s">
        <v>140</v>
      </c>
      <c r="I486" s="137"/>
      <c r="J486" s="136" t="s">
        <v>140</v>
      </c>
      <c r="K486" s="137"/>
      <c r="L486" s="73"/>
    </row>
    <row r="487" spans="1:12" ht="12.75">
      <c r="A487" s="3" t="s">
        <v>24</v>
      </c>
      <c r="B487" s="84" t="s">
        <v>131</v>
      </c>
      <c r="C487" s="85"/>
      <c r="D487" s="136"/>
      <c r="E487" s="137"/>
      <c r="F487" s="74" t="s">
        <v>140</v>
      </c>
      <c r="G487" s="65" t="s">
        <v>140</v>
      </c>
      <c r="H487" s="74" t="s">
        <v>140</v>
      </c>
      <c r="I487" s="65" t="s">
        <v>140</v>
      </c>
      <c r="J487" s="74" t="s">
        <v>132</v>
      </c>
      <c r="K487" s="65">
        <v>50</v>
      </c>
      <c r="L487" s="73"/>
    </row>
    <row r="488" spans="1:12" ht="12.75">
      <c r="A488" s="3" t="s">
        <v>25</v>
      </c>
      <c r="B488" s="84" t="s">
        <v>133</v>
      </c>
      <c r="C488" s="85"/>
      <c r="D488" s="136"/>
      <c r="E488" s="137"/>
      <c r="F488" s="67"/>
      <c r="G488" s="40"/>
      <c r="H488" s="136"/>
      <c r="I488" s="137"/>
      <c r="J488" s="136"/>
      <c r="K488" s="137"/>
      <c r="L488" s="73"/>
    </row>
    <row r="489" spans="1:12" ht="12.75">
      <c r="A489" s="3" t="s">
        <v>26</v>
      </c>
      <c r="B489" s="84" t="s">
        <v>134</v>
      </c>
      <c r="C489" s="85"/>
      <c r="D489" s="136"/>
      <c r="E489" s="137"/>
      <c r="F489" s="67"/>
      <c r="G489" s="40"/>
      <c r="H489" s="136"/>
      <c r="I489" s="137"/>
      <c r="J489" s="136"/>
      <c r="K489" s="137"/>
      <c r="L489" s="73"/>
    </row>
    <row r="490" spans="1:12" ht="12.75">
      <c r="A490" s="3" t="s">
        <v>27</v>
      </c>
      <c r="B490" s="84" t="s">
        <v>135</v>
      </c>
      <c r="C490" s="85"/>
      <c r="D490" s="136"/>
      <c r="E490" s="137"/>
      <c r="F490" s="67"/>
      <c r="G490" s="40"/>
      <c r="H490" s="136"/>
      <c r="I490" s="137"/>
      <c r="J490" s="136"/>
      <c r="K490" s="137"/>
      <c r="L490" s="73"/>
    </row>
    <row r="491" spans="1:12" ht="12.75">
      <c r="A491" s="3" t="s">
        <v>28</v>
      </c>
      <c r="B491" s="60" t="s">
        <v>141</v>
      </c>
      <c r="C491" s="61"/>
      <c r="D491" s="71"/>
      <c r="E491" s="72"/>
      <c r="F491" s="64"/>
      <c r="G491" s="65"/>
      <c r="H491" s="71"/>
      <c r="I491" s="72"/>
      <c r="J491" s="71"/>
      <c r="K491" s="72">
        <v>36.8</v>
      </c>
      <c r="L491" s="73"/>
    </row>
    <row r="492" spans="1:12" ht="12.75">
      <c r="A492" s="59"/>
      <c r="B492" s="41" t="s">
        <v>119</v>
      </c>
      <c r="C492" s="133"/>
      <c r="D492" s="138" t="str">
        <f>D483</f>
        <v> </v>
      </c>
      <c r="E492" s="139"/>
      <c r="F492" s="140">
        <f>SUM(F483:G490)</f>
        <v>1.8</v>
      </c>
      <c r="G492" s="141"/>
      <c r="H492" s="138" t="s">
        <v>140</v>
      </c>
      <c r="I492" s="139"/>
      <c r="J492" s="138">
        <f>K491+K487+J485+J483</f>
        <v>436.4</v>
      </c>
      <c r="K492" s="139"/>
      <c r="L492" s="75"/>
    </row>
    <row r="493" spans="1:12" ht="12.7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</row>
    <row r="494" spans="1:12" ht="12.7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</row>
    <row r="495" spans="1:12" ht="12.7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</row>
    <row r="496" spans="1:12" ht="12.7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</row>
    <row r="497" spans="1:12" ht="12.7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</row>
    <row r="498" spans="1:12" ht="12.7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</row>
    <row r="499" spans="1:12" ht="12.7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</row>
    <row r="500" spans="1:12" ht="12.7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</row>
    <row r="501" spans="1:12" ht="12.7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</row>
    <row r="502" spans="1:12" ht="12.7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</row>
    <row r="503" spans="1:12" ht="12.7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</row>
    <row r="504" spans="1:12" ht="12.7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</row>
    <row r="505" spans="1:12" ht="12.7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</row>
    <row r="506" spans="1:12" ht="15.75">
      <c r="A506" s="52"/>
      <c r="B506" s="52"/>
      <c r="C506" s="52"/>
      <c r="D506" s="52"/>
      <c r="E506" s="52"/>
      <c r="F506" s="52"/>
      <c r="G506" s="52"/>
      <c r="H506" s="52"/>
      <c r="I506" s="52"/>
      <c r="J506" s="100" t="s">
        <v>163</v>
      </c>
      <c r="K506" s="100"/>
      <c r="L506" s="100"/>
    </row>
    <row r="507" spans="1:12" ht="15.75">
      <c r="A507" s="52"/>
      <c r="B507" s="52"/>
      <c r="C507" s="52"/>
      <c r="D507" s="52"/>
      <c r="E507" s="52"/>
      <c r="F507" s="52"/>
      <c r="G507" s="52"/>
      <c r="H507" s="52"/>
      <c r="I507" s="52"/>
      <c r="J507" s="100" t="s">
        <v>153</v>
      </c>
      <c r="K507" s="100"/>
      <c r="L507" s="100"/>
    </row>
    <row r="508" spans="1:12" ht="15.75">
      <c r="A508" s="52"/>
      <c r="B508" s="52"/>
      <c r="C508" s="52"/>
      <c r="D508" s="52"/>
      <c r="E508" s="52"/>
      <c r="F508" s="52"/>
      <c r="G508" s="52"/>
      <c r="H508" s="52"/>
      <c r="I508" s="52"/>
      <c r="J508" s="57"/>
      <c r="K508" s="57"/>
      <c r="L508" s="57"/>
    </row>
    <row r="509" spans="1:12" ht="15.75">
      <c r="A509" s="52"/>
      <c r="B509" s="52"/>
      <c r="C509" s="52"/>
      <c r="D509" s="52"/>
      <c r="E509" s="52"/>
      <c r="F509" s="52"/>
      <c r="G509" s="52"/>
      <c r="H509" s="52"/>
      <c r="I509" s="52"/>
      <c r="J509" s="100" t="s">
        <v>164</v>
      </c>
      <c r="K509" s="100"/>
      <c r="L509" s="100"/>
    </row>
    <row r="510" spans="1:12" ht="12.75">
      <c r="A510" s="52"/>
      <c r="B510" s="52"/>
      <c r="C510" s="52"/>
      <c r="D510" s="52"/>
      <c r="E510" s="52"/>
      <c r="F510" s="52"/>
      <c r="G510" s="52"/>
      <c r="H510" s="52"/>
      <c r="I510" s="52"/>
      <c r="J510" s="58"/>
      <c r="K510" s="58"/>
      <c r="L510" s="58"/>
    </row>
    <row r="511" spans="1:12" ht="12.75">
      <c r="A511" s="52"/>
      <c r="B511" s="52"/>
      <c r="C511" s="52"/>
      <c r="D511" s="52"/>
      <c r="E511" s="52"/>
      <c r="F511" s="52"/>
      <c r="G511" s="52"/>
      <c r="H511" s="52"/>
      <c r="I511" s="52"/>
      <c r="J511" s="58"/>
      <c r="K511" s="58"/>
      <c r="L511" s="58"/>
    </row>
    <row r="512" spans="1:12" ht="12.75">
      <c r="A512" s="52"/>
      <c r="B512" s="52"/>
      <c r="C512" s="52"/>
      <c r="D512" s="52"/>
      <c r="E512" s="52"/>
      <c r="F512" s="52"/>
      <c r="G512" s="52"/>
      <c r="H512" s="52"/>
      <c r="I512" s="52"/>
      <c r="J512" s="58"/>
      <c r="K512" s="58"/>
      <c r="L512" s="58"/>
    </row>
    <row r="513" spans="1:12" ht="12.7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</row>
    <row r="514" spans="1:12" ht="12.75">
      <c r="A514" s="101" t="s">
        <v>123</v>
      </c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</row>
    <row r="515" spans="1:12" ht="12.75">
      <c r="A515" s="101" t="s">
        <v>165</v>
      </c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</row>
    <row r="516" spans="1:12" ht="12.7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</row>
    <row r="517" spans="1:12" ht="12.75">
      <c r="A517" s="59" t="s">
        <v>6</v>
      </c>
      <c r="B517" s="105" t="s">
        <v>125</v>
      </c>
      <c r="C517" s="106"/>
      <c r="D517" s="105" t="s">
        <v>126</v>
      </c>
      <c r="E517" s="106"/>
      <c r="F517" s="105">
        <v>2004</v>
      </c>
      <c r="G517" s="106"/>
      <c r="H517" s="105">
        <v>2005</v>
      </c>
      <c r="I517" s="106"/>
      <c r="J517" s="105">
        <v>2006</v>
      </c>
      <c r="K517" s="106"/>
      <c r="L517" s="2">
        <v>2007</v>
      </c>
    </row>
    <row r="518" spans="1:12" ht="12.75">
      <c r="A518" s="3" t="s">
        <v>20</v>
      </c>
      <c r="B518" s="84" t="s">
        <v>127</v>
      </c>
      <c r="C518" s="85"/>
      <c r="D518" s="136" t="s">
        <v>140</v>
      </c>
      <c r="E518" s="137"/>
      <c r="F518" s="67">
        <v>2.5</v>
      </c>
      <c r="G518" s="40"/>
      <c r="H518" s="136">
        <v>25.9</v>
      </c>
      <c r="I518" s="137"/>
      <c r="J518" s="136" t="s">
        <v>140</v>
      </c>
      <c r="K518" s="137"/>
      <c r="L518" s="73"/>
    </row>
    <row r="519" spans="1:12" ht="12.75">
      <c r="A519" s="3" t="s">
        <v>21</v>
      </c>
      <c r="B519" s="84" t="s">
        <v>128</v>
      </c>
      <c r="C519" s="85"/>
      <c r="D519" s="136"/>
      <c r="E519" s="137"/>
      <c r="F519" s="67" t="s">
        <v>140</v>
      </c>
      <c r="G519" s="40"/>
      <c r="H519" s="136"/>
      <c r="I519" s="137"/>
      <c r="J519" s="136" t="s">
        <v>140</v>
      </c>
      <c r="K519" s="137"/>
      <c r="L519" s="73"/>
    </row>
    <row r="520" spans="1:12" ht="12.75">
      <c r="A520" s="3" t="s">
        <v>22</v>
      </c>
      <c r="B520" s="84" t="s">
        <v>129</v>
      </c>
      <c r="C520" s="85"/>
      <c r="D520" s="136"/>
      <c r="E520" s="137"/>
      <c r="F520" s="67">
        <v>0</v>
      </c>
      <c r="G520" s="40"/>
      <c r="H520" s="136">
        <v>25.1</v>
      </c>
      <c r="I520" s="137"/>
      <c r="J520" s="136" t="s">
        <v>140</v>
      </c>
      <c r="K520" s="137"/>
      <c r="L520" s="73"/>
    </row>
    <row r="521" spans="1:12" ht="12.75">
      <c r="A521" s="3" t="s">
        <v>23</v>
      </c>
      <c r="B521" s="84" t="s">
        <v>130</v>
      </c>
      <c r="C521" s="85"/>
      <c r="D521" s="136"/>
      <c r="E521" s="137"/>
      <c r="F521" s="67"/>
      <c r="G521" s="40"/>
      <c r="H521" s="136" t="s">
        <v>140</v>
      </c>
      <c r="I521" s="137"/>
      <c r="J521" s="136" t="s">
        <v>140</v>
      </c>
      <c r="K521" s="137"/>
      <c r="L521" s="73"/>
    </row>
    <row r="522" spans="1:12" ht="12.75">
      <c r="A522" s="3" t="s">
        <v>24</v>
      </c>
      <c r="B522" s="84" t="s">
        <v>131</v>
      </c>
      <c r="C522" s="85"/>
      <c r="D522" s="136"/>
      <c r="E522" s="137"/>
      <c r="F522" s="74" t="s">
        <v>140</v>
      </c>
      <c r="G522" s="65" t="s">
        <v>140</v>
      </c>
      <c r="H522" s="74" t="s">
        <v>140</v>
      </c>
      <c r="I522" s="65" t="s">
        <v>140</v>
      </c>
      <c r="J522" s="74" t="s">
        <v>140</v>
      </c>
      <c r="K522" s="65" t="s">
        <v>140</v>
      </c>
      <c r="L522" s="73"/>
    </row>
    <row r="523" spans="1:12" ht="12.75">
      <c r="A523" s="3" t="s">
        <v>25</v>
      </c>
      <c r="B523" s="84" t="s">
        <v>133</v>
      </c>
      <c r="C523" s="85"/>
      <c r="D523" s="136"/>
      <c r="E523" s="137"/>
      <c r="F523" s="67"/>
      <c r="G523" s="40"/>
      <c r="H523" s="136"/>
      <c r="I523" s="137"/>
      <c r="J523" s="136"/>
      <c r="K523" s="137"/>
      <c r="L523" s="73"/>
    </row>
    <row r="524" spans="1:12" ht="12.75">
      <c r="A524" s="3" t="s">
        <v>26</v>
      </c>
      <c r="B524" s="84" t="s">
        <v>134</v>
      </c>
      <c r="C524" s="85"/>
      <c r="D524" s="136"/>
      <c r="E524" s="137"/>
      <c r="F524" s="67"/>
      <c r="G524" s="40"/>
      <c r="H524" s="136"/>
      <c r="I524" s="137"/>
      <c r="J524" s="136"/>
      <c r="K524" s="137"/>
      <c r="L524" s="73"/>
    </row>
    <row r="525" spans="1:12" ht="12.75">
      <c r="A525" s="3" t="s">
        <v>27</v>
      </c>
      <c r="B525" s="84" t="s">
        <v>135</v>
      </c>
      <c r="C525" s="85"/>
      <c r="D525" s="136"/>
      <c r="E525" s="137"/>
      <c r="F525" s="67"/>
      <c r="G525" s="40"/>
      <c r="H525" s="136"/>
      <c r="I525" s="137"/>
      <c r="J525" s="136"/>
      <c r="K525" s="137"/>
      <c r="L525" s="73"/>
    </row>
    <row r="526" spans="1:12" ht="12.75">
      <c r="A526" s="3" t="s">
        <v>28</v>
      </c>
      <c r="B526" s="60" t="s">
        <v>141</v>
      </c>
      <c r="C526" s="61"/>
      <c r="D526" s="71"/>
      <c r="E526" s="72"/>
      <c r="F526" s="64"/>
      <c r="G526" s="65"/>
      <c r="H526" s="71"/>
      <c r="I526" s="72">
        <v>3.4</v>
      </c>
      <c r="J526" s="71"/>
      <c r="K526" s="72"/>
      <c r="L526" s="73"/>
    </row>
    <row r="527" spans="1:12" ht="12.75">
      <c r="A527" s="59"/>
      <c r="B527" s="41" t="s">
        <v>119</v>
      </c>
      <c r="C527" s="133"/>
      <c r="D527" s="138" t="str">
        <f>D518</f>
        <v> </v>
      </c>
      <c r="E527" s="139"/>
      <c r="F527" s="140">
        <f>F518+F520</f>
        <v>2.5</v>
      </c>
      <c r="G527" s="141"/>
      <c r="H527" s="138">
        <f>I526+H520+H518</f>
        <v>54.4</v>
      </c>
      <c r="I527" s="139"/>
      <c r="J527" s="138" t="s">
        <v>140</v>
      </c>
      <c r="K527" s="139"/>
      <c r="L527" s="75"/>
    </row>
    <row r="528" spans="1:12" ht="12.7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</row>
    <row r="529" spans="1:12" ht="12.7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</row>
    <row r="530" spans="1:12" ht="12.7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</row>
    <row r="531" spans="1:12" ht="12.7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</row>
    <row r="532" spans="1:12" ht="12.7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</row>
    <row r="533" spans="1:12" ht="12.7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</row>
    <row r="534" spans="1:12" ht="12.7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</row>
    <row r="535" spans="1:12" ht="12.7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</row>
    <row r="536" spans="1:12" ht="12.7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</row>
    <row r="537" spans="1:12" ht="12.7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</row>
    <row r="538" spans="1:12" ht="12.7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</row>
    <row r="539" spans="1:12" ht="12.7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</row>
    <row r="540" spans="1:12" ht="12.7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</row>
    <row r="541" spans="1:12" ht="15.75">
      <c r="A541" s="52"/>
      <c r="B541" s="52"/>
      <c r="C541" s="52"/>
      <c r="D541" s="52"/>
      <c r="E541" s="52"/>
      <c r="F541" s="52"/>
      <c r="G541" s="52"/>
      <c r="H541" s="52"/>
      <c r="I541" s="52"/>
      <c r="J541" s="100" t="s">
        <v>150</v>
      </c>
      <c r="K541" s="100"/>
      <c r="L541" s="100"/>
    </row>
    <row r="542" spans="1:12" ht="15.75">
      <c r="A542" s="52"/>
      <c r="B542" s="52"/>
      <c r="C542" s="52"/>
      <c r="D542" s="52"/>
      <c r="E542" s="52"/>
      <c r="F542" s="52"/>
      <c r="G542" s="52"/>
      <c r="H542" s="52"/>
      <c r="I542" s="52"/>
      <c r="J542" s="100" t="s">
        <v>153</v>
      </c>
      <c r="K542" s="100"/>
      <c r="L542" s="100"/>
    </row>
    <row r="543" spans="1:12" ht="15.75">
      <c r="A543" s="52"/>
      <c r="B543" s="52"/>
      <c r="C543" s="52"/>
      <c r="D543" s="52"/>
      <c r="E543" s="52"/>
      <c r="F543" s="52"/>
      <c r="G543" s="52"/>
      <c r="H543" s="52"/>
      <c r="I543" s="52"/>
      <c r="J543" s="57"/>
      <c r="K543" s="57"/>
      <c r="L543" s="57"/>
    </row>
    <row r="544" spans="1:12" ht="15.75">
      <c r="A544" s="52"/>
      <c r="B544" s="52"/>
      <c r="C544" s="52"/>
      <c r="D544" s="52"/>
      <c r="E544" s="52"/>
      <c r="F544" s="52"/>
      <c r="G544" s="52"/>
      <c r="H544" s="52"/>
      <c r="I544" s="52"/>
      <c r="J544" s="100" t="s">
        <v>166</v>
      </c>
      <c r="K544" s="100"/>
      <c r="L544" s="100"/>
    </row>
    <row r="545" spans="1:12" ht="12.75">
      <c r="A545" s="52"/>
      <c r="B545" s="52"/>
      <c r="C545" s="52"/>
      <c r="D545" s="52"/>
      <c r="E545" s="52"/>
      <c r="F545" s="52"/>
      <c r="G545" s="52"/>
      <c r="H545" s="52"/>
      <c r="I545" s="52"/>
      <c r="J545" s="58"/>
      <c r="K545" s="58"/>
      <c r="L545" s="58"/>
    </row>
    <row r="546" spans="1:12" ht="12.75">
      <c r="A546" s="52"/>
      <c r="B546" s="52"/>
      <c r="C546" s="52"/>
      <c r="D546" s="52"/>
      <c r="E546" s="52"/>
      <c r="F546" s="52"/>
      <c r="G546" s="52"/>
      <c r="H546" s="52"/>
      <c r="I546" s="52"/>
      <c r="J546" s="58"/>
      <c r="K546" s="58"/>
      <c r="L546" s="58"/>
    </row>
    <row r="547" spans="1:12" ht="12.75">
      <c r="A547" s="52"/>
      <c r="B547" s="52"/>
      <c r="C547" s="52"/>
      <c r="D547" s="52"/>
      <c r="E547" s="52"/>
      <c r="F547" s="52"/>
      <c r="G547" s="52"/>
      <c r="H547" s="52"/>
      <c r="I547" s="52"/>
      <c r="J547" s="58"/>
      <c r="K547" s="58"/>
      <c r="L547" s="58"/>
    </row>
    <row r="548" spans="1:12" ht="12.7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</row>
    <row r="549" spans="1:12" ht="12.75">
      <c r="A549" s="101" t="s">
        <v>123</v>
      </c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</row>
    <row r="550" spans="1:12" ht="12.75">
      <c r="A550" s="101" t="s">
        <v>167</v>
      </c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</row>
    <row r="551" spans="1:12" ht="12.7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</row>
    <row r="552" spans="1:12" ht="12.75">
      <c r="A552" s="59" t="s">
        <v>6</v>
      </c>
      <c r="B552" s="105" t="s">
        <v>125</v>
      </c>
      <c r="C552" s="106"/>
      <c r="D552" s="105" t="s">
        <v>126</v>
      </c>
      <c r="E552" s="106"/>
      <c r="F552" s="105">
        <v>2004</v>
      </c>
      <c r="G552" s="106"/>
      <c r="H552" s="105">
        <v>2005</v>
      </c>
      <c r="I552" s="106"/>
      <c r="J552" s="105">
        <v>2006</v>
      </c>
      <c r="K552" s="106"/>
      <c r="L552" s="2">
        <v>2007</v>
      </c>
    </row>
    <row r="553" spans="1:12" ht="12.75">
      <c r="A553" s="3" t="s">
        <v>20</v>
      </c>
      <c r="B553" s="84" t="s">
        <v>127</v>
      </c>
      <c r="C553" s="85"/>
      <c r="D553" s="136">
        <v>6.3</v>
      </c>
      <c r="E553" s="137"/>
      <c r="F553" s="67">
        <v>5.2</v>
      </c>
      <c r="G553" s="40"/>
      <c r="H553" s="136">
        <v>28.1</v>
      </c>
      <c r="I553" s="137"/>
      <c r="J553" s="136" t="s">
        <v>140</v>
      </c>
      <c r="K553" s="137"/>
      <c r="L553" s="73"/>
    </row>
    <row r="554" spans="1:12" ht="12.75">
      <c r="A554" s="3" t="s">
        <v>21</v>
      </c>
      <c r="B554" s="84" t="s">
        <v>128</v>
      </c>
      <c r="C554" s="85"/>
      <c r="D554" s="136"/>
      <c r="E554" s="137"/>
      <c r="F554" s="67" t="s">
        <v>140</v>
      </c>
      <c r="G554" s="40"/>
      <c r="H554" s="136" t="s">
        <v>140</v>
      </c>
      <c r="I554" s="137"/>
      <c r="J554" s="136" t="s">
        <v>140</v>
      </c>
      <c r="K554" s="137"/>
      <c r="L554" s="73"/>
    </row>
    <row r="555" spans="1:12" ht="12.75">
      <c r="A555" s="3" t="s">
        <v>22</v>
      </c>
      <c r="B555" s="84" t="s">
        <v>129</v>
      </c>
      <c r="C555" s="85"/>
      <c r="D555" s="136"/>
      <c r="E555" s="137"/>
      <c r="F555" s="67" t="s">
        <v>140</v>
      </c>
      <c r="G555" s="40"/>
      <c r="H555" s="136">
        <v>132.7</v>
      </c>
      <c r="I555" s="137"/>
      <c r="J555" s="136" t="s">
        <v>140</v>
      </c>
      <c r="K555" s="137"/>
      <c r="L555" s="73"/>
    </row>
    <row r="556" spans="1:12" ht="12.75">
      <c r="A556" s="3" t="s">
        <v>23</v>
      </c>
      <c r="B556" s="84" t="s">
        <v>130</v>
      </c>
      <c r="C556" s="85"/>
      <c r="D556" s="136"/>
      <c r="E556" s="137"/>
      <c r="F556" s="67"/>
      <c r="G556" s="40"/>
      <c r="H556" s="136" t="s">
        <v>140</v>
      </c>
      <c r="I556" s="137"/>
      <c r="J556" s="136" t="s">
        <v>140</v>
      </c>
      <c r="K556" s="137"/>
      <c r="L556" s="73"/>
    </row>
    <row r="557" spans="1:12" ht="12.75">
      <c r="A557" s="3" t="s">
        <v>24</v>
      </c>
      <c r="B557" s="84" t="s">
        <v>131</v>
      </c>
      <c r="C557" s="85"/>
      <c r="D557" s="136"/>
      <c r="E557" s="137"/>
      <c r="F557" s="74" t="s">
        <v>140</v>
      </c>
      <c r="G557" s="65" t="s">
        <v>140</v>
      </c>
      <c r="H557" s="74" t="s">
        <v>140</v>
      </c>
      <c r="I557" s="65" t="s">
        <v>140</v>
      </c>
      <c r="J557" s="74" t="s">
        <v>140</v>
      </c>
      <c r="K557" s="65" t="s">
        <v>140</v>
      </c>
      <c r="L557" s="73"/>
    </row>
    <row r="558" spans="1:12" ht="12.75">
      <c r="A558" s="3" t="s">
        <v>25</v>
      </c>
      <c r="B558" s="84" t="s">
        <v>133</v>
      </c>
      <c r="C558" s="85"/>
      <c r="D558" s="136"/>
      <c r="E558" s="137"/>
      <c r="F558" s="67"/>
      <c r="G558" s="40"/>
      <c r="H558" s="136"/>
      <c r="I558" s="137"/>
      <c r="J558" s="136"/>
      <c r="K558" s="137"/>
      <c r="L558" s="73"/>
    </row>
    <row r="559" spans="1:12" ht="12.75">
      <c r="A559" s="3" t="s">
        <v>26</v>
      </c>
      <c r="B559" s="84" t="s">
        <v>134</v>
      </c>
      <c r="C559" s="85"/>
      <c r="D559" s="136"/>
      <c r="E559" s="137"/>
      <c r="F559" s="67"/>
      <c r="G559" s="40"/>
      <c r="H559" s="136"/>
      <c r="I559" s="137"/>
      <c r="J559" s="136"/>
      <c r="K559" s="137"/>
      <c r="L559" s="73"/>
    </row>
    <row r="560" spans="1:12" ht="12.75">
      <c r="A560" s="3" t="s">
        <v>27</v>
      </c>
      <c r="B560" s="84" t="s">
        <v>135</v>
      </c>
      <c r="C560" s="85"/>
      <c r="D560" s="136"/>
      <c r="E560" s="137"/>
      <c r="F560" s="67"/>
      <c r="G560" s="40"/>
      <c r="H560" s="136"/>
      <c r="I560" s="137"/>
      <c r="J560" s="136"/>
      <c r="K560" s="137"/>
      <c r="L560" s="73"/>
    </row>
    <row r="561" spans="1:12" ht="12.75">
      <c r="A561" s="3" t="s">
        <v>28</v>
      </c>
      <c r="B561" s="60" t="s">
        <v>141</v>
      </c>
      <c r="C561" s="61"/>
      <c r="D561" s="71"/>
      <c r="E561" s="72"/>
      <c r="F561" s="64"/>
      <c r="G561" s="65"/>
      <c r="H561" s="71"/>
      <c r="I561" s="72">
        <v>17.7</v>
      </c>
      <c r="J561" s="71"/>
      <c r="K561" s="72"/>
      <c r="L561" s="73"/>
    </row>
    <row r="562" spans="1:12" ht="12.75">
      <c r="A562" s="59"/>
      <c r="B562" s="41" t="s">
        <v>119</v>
      </c>
      <c r="C562" s="133"/>
      <c r="D562" s="138">
        <f>D553</f>
        <v>6.3</v>
      </c>
      <c r="E562" s="139"/>
      <c r="F562" s="140">
        <f>SUM(F553:G560)</f>
        <v>5.2</v>
      </c>
      <c r="G562" s="141"/>
      <c r="H562" s="138">
        <f>I561+H555+H553</f>
        <v>178.49999999999997</v>
      </c>
      <c r="I562" s="139"/>
      <c r="J562" s="138" t="s">
        <v>140</v>
      </c>
      <c r="K562" s="139"/>
      <c r="L562" s="75"/>
    </row>
    <row r="563" spans="1:12" ht="12.7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</row>
    <row r="564" spans="1:12" ht="12.7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</row>
    <row r="565" spans="1:12" ht="12.7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</row>
    <row r="566" spans="1:12" ht="12.7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</row>
    <row r="567" spans="1:12" ht="12.7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</row>
    <row r="568" spans="1:12" ht="12.7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</row>
    <row r="569" spans="1:12" ht="12.7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</row>
    <row r="570" spans="1:12" ht="12.7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</row>
    <row r="571" spans="1:12" ht="12.7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</row>
    <row r="572" spans="1:12" ht="12.7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</row>
    <row r="573" spans="1:12" ht="12.7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</row>
    <row r="574" spans="1:12" ht="12.7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</row>
    <row r="575" spans="1:12" ht="12.7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</row>
    <row r="576" spans="1:12" ht="15.75">
      <c r="A576" s="52"/>
      <c r="B576" s="52"/>
      <c r="C576" s="52"/>
      <c r="D576" s="52"/>
      <c r="E576" s="52"/>
      <c r="F576" s="52"/>
      <c r="G576" s="52"/>
      <c r="H576" s="52"/>
      <c r="I576" s="52"/>
      <c r="J576" s="100" t="s">
        <v>150</v>
      </c>
      <c r="K576" s="100"/>
      <c r="L576" s="100"/>
    </row>
    <row r="577" spans="1:12" ht="15.75">
      <c r="A577" s="52"/>
      <c r="B577" s="52"/>
      <c r="C577" s="52"/>
      <c r="D577" s="52"/>
      <c r="E577" s="52"/>
      <c r="F577" s="52"/>
      <c r="G577" s="52"/>
      <c r="H577" s="52"/>
      <c r="I577" s="52"/>
      <c r="J577" s="100" t="s">
        <v>153</v>
      </c>
      <c r="K577" s="100"/>
      <c r="L577" s="100"/>
    </row>
    <row r="578" spans="1:12" ht="15.75">
      <c r="A578" s="52"/>
      <c r="B578" s="52"/>
      <c r="C578" s="52"/>
      <c r="D578" s="52"/>
      <c r="E578" s="52"/>
      <c r="F578" s="52"/>
      <c r="G578" s="52"/>
      <c r="H578" s="52"/>
      <c r="I578" s="52"/>
      <c r="J578" s="57"/>
      <c r="K578" s="57"/>
      <c r="L578" s="57"/>
    </row>
    <row r="579" spans="1:12" ht="15.75">
      <c r="A579" s="52"/>
      <c r="B579" s="52"/>
      <c r="C579" s="52"/>
      <c r="D579" s="52"/>
      <c r="E579" s="52"/>
      <c r="F579" s="52"/>
      <c r="G579" s="52"/>
      <c r="H579" s="52"/>
      <c r="I579" s="52"/>
      <c r="J579" s="100" t="s">
        <v>168</v>
      </c>
      <c r="K579" s="100"/>
      <c r="L579" s="100"/>
    </row>
    <row r="580" spans="1:12" ht="12.75">
      <c r="A580" s="52"/>
      <c r="B580" s="52"/>
      <c r="C580" s="52"/>
      <c r="D580" s="52"/>
      <c r="E580" s="52"/>
      <c r="F580" s="52"/>
      <c r="G580" s="52"/>
      <c r="H580" s="52"/>
      <c r="I580" s="52"/>
      <c r="J580" s="58"/>
      <c r="K580" s="58"/>
      <c r="L580" s="58"/>
    </row>
    <row r="581" spans="1:12" ht="12.75">
      <c r="A581" s="52"/>
      <c r="B581" s="52"/>
      <c r="C581" s="52"/>
      <c r="D581" s="52"/>
      <c r="E581" s="52"/>
      <c r="F581" s="52"/>
      <c r="G581" s="52"/>
      <c r="H581" s="52"/>
      <c r="I581" s="52"/>
      <c r="J581" s="58"/>
      <c r="K581" s="58"/>
      <c r="L581" s="58"/>
    </row>
    <row r="582" spans="1:12" ht="12.75">
      <c r="A582" s="52"/>
      <c r="B582" s="52"/>
      <c r="C582" s="52"/>
      <c r="D582" s="52"/>
      <c r="E582" s="52"/>
      <c r="F582" s="52"/>
      <c r="G582" s="52"/>
      <c r="H582" s="52"/>
      <c r="I582" s="52"/>
      <c r="J582" s="58"/>
      <c r="K582" s="58"/>
      <c r="L582" s="58"/>
    </row>
    <row r="583" spans="1:12" ht="12.7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</row>
    <row r="584" spans="1:12" ht="12.75">
      <c r="A584" s="101" t="s">
        <v>123</v>
      </c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</row>
    <row r="585" spans="1:12" ht="12.75">
      <c r="A585" s="101" t="s">
        <v>169</v>
      </c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</row>
    <row r="586" spans="1:12" ht="12.7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</row>
    <row r="587" spans="1:12" ht="12.75">
      <c r="A587" s="59" t="s">
        <v>6</v>
      </c>
      <c r="B587" s="105" t="s">
        <v>125</v>
      </c>
      <c r="C587" s="106"/>
      <c r="D587" s="105" t="s">
        <v>126</v>
      </c>
      <c r="E587" s="106"/>
      <c r="F587" s="105">
        <v>2004</v>
      </c>
      <c r="G587" s="106"/>
      <c r="H587" s="105">
        <v>2005</v>
      </c>
      <c r="I587" s="106"/>
      <c r="J587" s="105">
        <v>2006</v>
      </c>
      <c r="K587" s="106"/>
      <c r="L587" s="2">
        <v>2007</v>
      </c>
    </row>
    <row r="588" spans="1:12" ht="12.75">
      <c r="A588" s="3" t="s">
        <v>20</v>
      </c>
      <c r="B588" s="84" t="s">
        <v>127</v>
      </c>
      <c r="C588" s="85"/>
      <c r="D588" s="136" t="s">
        <v>140</v>
      </c>
      <c r="E588" s="137"/>
      <c r="F588" s="67">
        <v>25</v>
      </c>
      <c r="G588" s="40"/>
      <c r="H588" s="136" t="s">
        <v>140</v>
      </c>
      <c r="I588" s="137"/>
      <c r="J588" s="136">
        <v>0.9</v>
      </c>
      <c r="K588" s="137"/>
      <c r="L588" s="73"/>
    </row>
    <row r="589" spans="1:12" ht="12.75">
      <c r="A589" s="3" t="s">
        <v>21</v>
      </c>
      <c r="B589" s="84" t="s">
        <v>128</v>
      </c>
      <c r="C589" s="85"/>
      <c r="D589" s="136"/>
      <c r="E589" s="137"/>
      <c r="F589" s="67" t="s">
        <v>140</v>
      </c>
      <c r="G589" s="40"/>
      <c r="H589" s="136" t="s">
        <v>140</v>
      </c>
      <c r="I589" s="137"/>
      <c r="J589" s="136" t="s">
        <v>140</v>
      </c>
      <c r="K589" s="137"/>
      <c r="L589" s="73"/>
    </row>
    <row r="590" spans="1:12" ht="12.75">
      <c r="A590" s="3" t="s">
        <v>22</v>
      </c>
      <c r="B590" s="84" t="s">
        <v>129</v>
      </c>
      <c r="C590" s="85"/>
      <c r="D590" s="136"/>
      <c r="E590" s="137"/>
      <c r="F590" s="67" t="s">
        <v>140</v>
      </c>
      <c r="G590" s="40"/>
      <c r="H590" s="136" t="s">
        <v>140</v>
      </c>
      <c r="I590" s="137"/>
      <c r="J590" s="136">
        <v>882</v>
      </c>
      <c r="K590" s="137"/>
      <c r="L590" s="73"/>
    </row>
    <row r="591" spans="1:12" ht="12.75">
      <c r="A591" s="3" t="s">
        <v>23</v>
      </c>
      <c r="B591" s="84" t="s">
        <v>130</v>
      </c>
      <c r="C591" s="85"/>
      <c r="D591" s="136"/>
      <c r="E591" s="137"/>
      <c r="F591" s="67"/>
      <c r="G591" s="40"/>
      <c r="H591" s="136" t="s">
        <v>140</v>
      </c>
      <c r="I591" s="137"/>
      <c r="J591" s="136" t="s">
        <v>140</v>
      </c>
      <c r="K591" s="137"/>
      <c r="L591" s="73"/>
    </row>
    <row r="592" spans="1:12" ht="12.75">
      <c r="A592" s="3" t="s">
        <v>24</v>
      </c>
      <c r="B592" s="84" t="s">
        <v>131</v>
      </c>
      <c r="C592" s="85"/>
      <c r="D592" s="136"/>
      <c r="E592" s="137"/>
      <c r="F592" s="74" t="s">
        <v>140</v>
      </c>
      <c r="G592" s="65" t="s">
        <v>140</v>
      </c>
      <c r="H592" s="74" t="s">
        <v>140</v>
      </c>
      <c r="I592" s="65" t="s">
        <v>140</v>
      </c>
      <c r="J592" s="74" t="s">
        <v>132</v>
      </c>
      <c r="K592" s="65">
        <v>190</v>
      </c>
      <c r="L592" s="73"/>
    </row>
    <row r="593" spans="1:12" ht="12.75">
      <c r="A593" s="3" t="s">
        <v>25</v>
      </c>
      <c r="B593" s="84" t="s">
        <v>133</v>
      </c>
      <c r="C593" s="85"/>
      <c r="D593" s="136"/>
      <c r="E593" s="137"/>
      <c r="F593" s="67"/>
      <c r="G593" s="40"/>
      <c r="H593" s="136"/>
      <c r="I593" s="137"/>
      <c r="J593" s="136"/>
      <c r="K593" s="137"/>
      <c r="L593" s="73"/>
    </row>
    <row r="594" spans="1:12" ht="12.75">
      <c r="A594" s="3" t="s">
        <v>26</v>
      </c>
      <c r="B594" s="84" t="s">
        <v>134</v>
      </c>
      <c r="C594" s="85"/>
      <c r="D594" s="136"/>
      <c r="E594" s="137"/>
      <c r="F594" s="67"/>
      <c r="G594" s="40"/>
      <c r="H594" s="136"/>
      <c r="I594" s="137"/>
      <c r="J594" s="136"/>
      <c r="K594" s="137"/>
      <c r="L594" s="73"/>
    </row>
    <row r="595" spans="1:12" ht="12.75">
      <c r="A595" s="3" t="s">
        <v>27</v>
      </c>
      <c r="B595" s="84" t="s">
        <v>135</v>
      </c>
      <c r="C595" s="85"/>
      <c r="D595" s="136"/>
      <c r="E595" s="137"/>
      <c r="F595" s="67"/>
      <c r="G595" s="40"/>
      <c r="H595" s="136"/>
      <c r="I595" s="137"/>
      <c r="J595" s="136"/>
      <c r="K595" s="137"/>
      <c r="L595" s="73"/>
    </row>
    <row r="596" spans="1:12" ht="12.75">
      <c r="A596" s="3" t="s">
        <v>28</v>
      </c>
      <c r="B596" s="60" t="s">
        <v>141</v>
      </c>
      <c r="C596" s="61"/>
      <c r="D596" s="71"/>
      <c r="E596" s="72"/>
      <c r="F596" s="64"/>
      <c r="G596" s="65"/>
      <c r="H596" s="71"/>
      <c r="I596" s="72"/>
      <c r="J596" s="71"/>
      <c r="K596" s="72">
        <v>117.6</v>
      </c>
      <c r="L596" s="73"/>
    </row>
    <row r="597" spans="1:12" ht="12.75">
      <c r="A597" s="59"/>
      <c r="B597" s="41" t="s">
        <v>119</v>
      </c>
      <c r="C597" s="133"/>
      <c r="D597" s="138" t="str">
        <f>D588</f>
        <v> </v>
      </c>
      <c r="E597" s="139"/>
      <c r="F597" s="140">
        <f>SUM(F588:G595)</f>
        <v>25</v>
      </c>
      <c r="G597" s="141"/>
      <c r="H597" s="138" t="s">
        <v>140</v>
      </c>
      <c r="I597" s="139"/>
      <c r="J597" s="138">
        <f>K596+K592+J590+J588</f>
        <v>1190.5</v>
      </c>
      <c r="K597" s="139"/>
      <c r="L597" s="75"/>
    </row>
    <row r="598" spans="1:12" ht="12.7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</row>
    <row r="599" spans="1:12" ht="12.7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</row>
    <row r="600" spans="1:12" ht="12.7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</row>
    <row r="601" spans="1:12" ht="12.7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</row>
    <row r="602" spans="1:12" ht="12.7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</row>
    <row r="603" spans="1:12" ht="12.7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</row>
    <row r="604" spans="1:12" ht="12.7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</row>
    <row r="605" spans="1:12" ht="12.7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</row>
    <row r="606" spans="1:12" ht="12.7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</row>
    <row r="607" spans="1:12" ht="12.7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</row>
    <row r="608" spans="1:12" ht="12.7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</row>
    <row r="609" spans="1:12" ht="12.7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</row>
    <row r="610" spans="1:12" ht="12.7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</row>
    <row r="611" spans="1:12" ht="15.75">
      <c r="A611" s="52"/>
      <c r="B611" s="52"/>
      <c r="C611" s="52"/>
      <c r="D611" s="52"/>
      <c r="E611" s="52"/>
      <c r="F611" s="52"/>
      <c r="G611" s="52"/>
      <c r="H611" s="52"/>
      <c r="I611" s="52"/>
      <c r="J611" s="100" t="s">
        <v>170</v>
      </c>
      <c r="K611" s="100"/>
      <c r="L611" s="100"/>
    </row>
    <row r="612" spans="1:12" ht="15.75">
      <c r="A612" s="52"/>
      <c r="B612" s="52"/>
      <c r="C612" s="52"/>
      <c r="D612" s="52"/>
      <c r="E612" s="52"/>
      <c r="F612" s="52"/>
      <c r="G612" s="52"/>
      <c r="H612" s="52"/>
      <c r="I612" s="52"/>
      <c r="J612" s="100" t="s">
        <v>171</v>
      </c>
      <c r="K612" s="100"/>
      <c r="L612" s="100"/>
    </row>
    <row r="613" spans="1:12" ht="15.75">
      <c r="A613" s="52"/>
      <c r="B613" s="52"/>
      <c r="C613" s="52"/>
      <c r="D613" s="52"/>
      <c r="E613" s="52"/>
      <c r="F613" s="52"/>
      <c r="G613" s="52"/>
      <c r="H613" s="52"/>
      <c r="I613" s="52"/>
      <c r="J613" s="57"/>
      <c r="K613" s="57"/>
      <c r="L613" s="57"/>
    </row>
    <row r="614" spans="1:12" ht="15.75">
      <c r="A614" s="52"/>
      <c r="B614" s="52"/>
      <c r="C614" s="52"/>
      <c r="D614" s="52"/>
      <c r="E614" s="52"/>
      <c r="F614" s="52"/>
      <c r="G614" s="52"/>
      <c r="H614" s="52"/>
      <c r="I614" s="52"/>
      <c r="J614" s="100" t="s">
        <v>122</v>
      </c>
      <c r="K614" s="100"/>
      <c r="L614" s="100"/>
    </row>
    <row r="615" spans="1:12" ht="12.75">
      <c r="A615" s="52"/>
      <c r="B615" s="52"/>
      <c r="C615" s="52"/>
      <c r="D615" s="52"/>
      <c r="E615" s="52"/>
      <c r="F615" s="52"/>
      <c r="G615" s="52"/>
      <c r="H615" s="52"/>
      <c r="I615" s="52"/>
      <c r="J615" s="58"/>
      <c r="K615" s="58"/>
      <c r="L615" s="58"/>
    </row>
    <row r="616" spans="1:12" ht="12.75">
      <c r="A616" s="52"/>
      <c r="B616" s="52"/>
      <c r="C616" s="52"/>
      <c r="D616" s="52"/>
      <c r="E616" s="52"/>
      <c r="F616" s="52"/>
      <c r="G616" s="52"/>
      <c r="H616" s="52"/>
      <c r="I616" s="52"/>
      <c r="J616" s="58"/>
      <c r="K616" s="58"/>
      <c r="L616" s="58"/>
    </row>
    <row r="617" spans="1:12" ht="12.75">
      <c r="A617" s="52"/>
      <c r="B617" s="52"/>
      <c r="C617" s="52"/>
      <c r="D617" s="52"/>
      <c r="E617" s="52"/>
      <c r="F617" s="52"/>
      <c r="G617" s="52"/>
      <c r="H617" s="52"/>
      <c r="I617" s="52"/>
      <c r="J617" s="58"/>
      <c r="K617" s="58"/>
      <c r="L617" s="58"/>
    </row>
    <row r="618" spans="1:12" ht="12.7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</row>
    <row r="619" spans="1:12" ht="12.75">
      <c r="A619" s="101" t="s">
        <v>123</v>
      </c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</row>
    <row r="620" spans="1:12" ht="12.75">
      <c r="A620" s="101" t="s">
        <v>172</v>
      </c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</row>
    <row r="621" spans="1:12" ht="12.7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</row>
    <row r="622" spans="1:12" ht="12.75">
      <c r="A622" s="59" t="s">
        <v>6</v>
      </c>
      <c r="B622" s="105" t="s">
        <v>125</v>
      </c>
      <c r="C622" s="106"/>
      <c r="D622" s="105" t="s">
        <v>126</v>
      </c>
      <c r="E622" s="106"/>
      <c r="F622" s="105">
        <v>2004</v>
      </c>
      <c r="G622" s="106"/>
      <c r="H622" s="105">
        <v>2005</v>
      </c>
      <c r="I622" s="106"/>
      <c r="J622" s="105">
        <v>2006</v>
      </c>
      <c r="K622" s="106"/>
      <c r="L622" s="2">
        <v>2007</v>
      </c>
    </row>
    <row r="623" spans="1:12" ht="12.75">
      <c r="A623" s="3" t="s">
        <v>20</v>
      </c>
      <c r="B623" s="84" t="s">
        <v>127</v>
      </c>
      <c r="C623" s="85"/>
      <c r="D623" s="136" t="s">
        <v>140</v>
      </c>
      <c r="E623" s="137"/>
      <c r="F623" s="67">
        <v>55.6</v>
      </c>
      <c r="G623" s="40"/>
      <c r="H623" s="136" t="s">
        <v>140</v>
      </c>
      <c r="I623" s="137"/>
      <c r="J623" s="136" t="s">
        <v>140</v>
      </c>
      <c r="K623" s="137"/>
      <c r="L623" s="73"/>
    </row>
    <row r="624" spans="1:12" ht="12.75">
      <c r="A624" s="3" t="s">
        <v>21</v>
      </c>
      <c r="B624" s="84" t="s">
        <v>128</v>
      </c>
      <c r="C624" s="85"/>
      <c r="D624" s="136"/>
      <c r="E624" s="137"/>
      <c r="F624" s="67" t="s">
        <v>140</v>
      </c>
      <c r="G624" s="40"/>
      <c r="H624" s="136" t="s">
        <v>140</v>
      </c>
      <c r="I624" s="137"/>
      <c r="J624" s="136" t="s">
        <v>140</v>
      </c>
      <c r="K624" s="137"/>
      <c r="L624" s="73"/>
    </row>
    <row r="625" spans="1:12" ht="12.75">
      <c r="A625" s="3" t="s">
        <v>22</v>
      </c>
      <c r="B625" s="84" t="s">
        <v>129</v>
      </c>
      <c r="C625" s="85"/>
      <c r="D625" s="136"/>
      <c r="E625" s="137"/>
      <c r="F625" s="67">
        <v>245.7</v>
      </c>
      <c r="G625" s="40"/>
      <c r="H625" s="136" t="s">
        <v>140</v>
      </c>
      <c r="I625" s="137"/>
      <c r="J625" s="136" t="s">
        <v>140</v>
      </c>
      <c r="K625" s="137"/>
      <c r="L625" s="73"/>
    </row>
    <row r="626" spans="1:12" ht="12.75">
      <c r="A626" s="3" t="s">
        <v>23</v>
      </c>
      <c r="B626" s="84" t="s">
        <v>130</v>
      </c>
      <c r="C626" s="85"/>
      <c r="D626" s="136"/>
      <c r="E626" s="137"/>
      <c r="F626" s="67"/>
      <c r="G626" s="40"/>
      <c r="H626" s="136" t="s">
        <v>140</v>
      </c>
      <c r="I626" s="137"/>
      <c r="J626" s="136" t="s">
        <v>140</v>
      </c>
      <c r="K626" s="137"/>
      <c r="L626" s="73"/>
    </row>
    <row r="627" spans="1:12" ht="12.75">
      <c r="A627" s="3" t="s">
        <v>24</v>
      </c>
      <c r="B627" s="84" t="s">
        <v>131</v>
      </c>
      <c r="C627" s="85"/>
      <c r="D627" s="136"/>
      <c r="E627" s="137"/>
      <c r="F627" s="74" t="s">
        <v>140</v>
      </c>
      <c r="G627" s="65">
        <v>0</v>
      </c>
      <c r="H627" s="74" t="s">
        <v>140</v>
      </c>
      <c r="I627" s="65" t="s">
        <v>140</v>
      </c>
      <c r="J627" s="74" t="s">
        <v>140</v>
      </c>
      <c r="K627" s="65" t="s">
        <v>140</v>
      </c>
      <c r="L627" s="73"/>
    </row>
    <row r="628" spans="1:12" ht="12.75">
      <c r="A628" s="3" t="s">
        <v>25</v>
      </c>
      <c r="B628" s="84" t="s">
        <v>133</v>
      </c>
      <c r="C628" s="85"/>
      <c r="D628" s="136"/>
      <c r="E628" s="137"/>
      <c r="F628" s="67"/>
      <c r="G628" s="40"/>
      <c r="H628" s="136"/>
      <c r="I628" s="137"/>
      <c r="J628" s="136"/>
      <c r="K628" s="137"/>
      <c r="L628" s="73"/>
    </row>
    <row r="629" spans="1:12" ht="12.75">
      <c r="A629" s="3" t="s">
        <v>26</v>
      </c>
      <c r="B629" s="84" t="s">
        <v>134</v>
      </c>
      <c r="C629" s="85"/>
      <c r="D629" s="136"/>
      <c r="E629" s="137"/>
      <c r="F629" s="67"/>
      <c r="G629" s="40"/>
      <c r="H629" s="136"/>
      <c r="I629" s="137"/>
      <c r="J629" s="136"/>
      <c r="K629" s="137"/>
      <c r="L629" s="73"/>
    </row>
    <row r="630" spans="1:12" ht="12.75">
      <c r="A630" s="3" t="s">
        <v>27</v>
      </c>
      <c r="B630" s="84" t="s">
        <v>135</v>
      </c>
      <c r="C630" s="85"/>
      <c r="D630" s="136"/>
      <c r="E630" s="137"/>
      <c r="F630" s="67"/>
      <c r="G630" s="40"/>
      <c r="H630" s="136"/>
      <c r="I630" s="137"/>
      <c r="J630" s="136"/>
      <c r="K630" s="137"/>
      <c r="L630" s="73"/>
    </row>
    <row r="631" spans="1:12" ht="12.75">
      <c r="A631" s="3" t="s">
        <v>28</v>
      </c>
      <c r="B631" s="60" t="s">
        <v>141</v>
      </c>
      <c r="C631" s="61"/>
      <c r="D631" s="71"/>
      <c r="E631" s="72"/>
      <c r="F631" s="64"/>
      <c r="G631" s="65">
        <v>32.7</v>
      </c>
      <c r="H631" s="71"/>
      <c r="I631" s="72"/>
      <c r="J631" s="71"/>
      <c r="K631" s="72"/>
      <c r="L631" s="73"/>
    </row>
    <row r="632" spans="1:12" ht="12.75">
      <c r="A632" s="59"/>
      <c r="B632" s="41" t="s">
        <v>119</v>
      </c>
      <c r="C632" s="133"/>
      <c r="D632" s="138" t="str">
        <f>D623</f>
        <v> </v>
      </c>
      <c r="E632" s="139"/>
      <c r="F632" s="140">
        <f>G631+F625+F623</f>
        <v>334</v>
      </c>
      <c r="G632" s="141"/>
      <c r="H632" s="138" t="s">
        <v>140</v>
      </c>
      <c r="I632" s="139"/>
      <c r="J632" s="138" t="s">
        <v>140</v>
      </c>
      <c r="K632" s="139"/>
      <c r="L632" s="75"/>
    </row>
    <row r="633" spans="1:12" ht="12.7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</row>
    <row r="634" spans="1:12" ht="12.7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</row>
    <row r="635" spans="1:12" ht="12.7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</row>
    <row r="636" spans="1:12" ht="12.7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</row>
    <row r="637" spans="1:12" ht="12.7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</row>
    <row r="638" spans="1:12" ht="12.7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</row>
    <row r="639" spans="1:12" ht="12.7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</row>
    <row r="640" spans="1:12" ht="12.7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</row>
    <row r="641" spans="1:12" ht="12.7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</row>
    <row r="642" spans="1:12" ht="12.7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</row>
    <row r="643" spans="1:12" ht="12.7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</row>
    <row r="644" spans="1:12" ht="12.7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</row>
    <row r="645" spans="1:12" ht="12.7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</row>
    <row r="646" spans="1:12" ht="15.75">
      <c r="A646" s="52"/>
      <c r="B646" s="52"/>
      <c r="C646" s="52"/>
      <c r="D646" s="52"/>
      <c r="E646" s="52"/>
      <c r="F646" s="52"/>
      <c r="G646" s="52"/>
      <c r="H646" s="52"/>
      <c r="I646" s="52"/>
      <c r="J646" s="100" t="s">
        <v>170</v>
      </c>
      <c r="K646" s="100"/>
      <c r="L646" s="100"/>
    </row>
    <row r="647" spans="1:12" ht="15.75">
      <c r="A647" s="52"/>
      <c r="B647" s="52"/>
      <c r="C647" s="52"/>
      <c r="D647" s="52"/>
      <c r="E647" s="52"/>
      <c r="F647" s="52"/>
      <c r="G647" s="52"/>
      <c r="H647" s="52"/>
      <c r="I647" s="52"/>
      <c r="J647" s="100" t="s">
        <v>171</v>
      </c>
      <c r="K647" s="100"/>
      <c r="L647" s="100"/>
    </row>
    <row r="648" spans="1:12" ht="15.75">
      <c r="A648" s="52"/>
      <c r="B648" s="52"/>
      <c r="C648" s="52"/>
      <c r="D648" s="52"/>
      <c r="E648" s="52"/>
      <c r="F648" s="52"/>
      <c r="G648" s="52"/>
      <c r="H648" s="52"/>
      <c r="I648" s="52"/>
      <c r="J648" s="57"/>
      <c r="K648" s="57"/>
      <c r="L648" s="57"/>
    </row>
    <row r="649" spans="1:12" ht="15.75">
      <c r="A649" s="52"/>
      <c r="B649" s="52"/>
      <c r="C649" s="52"/>
      <c r="D649" s="52"/>
      <c r="E649" s="52"/>
      <c r="F649" s="52"/>
      <c r="G649" s="52"/>
      <c r="H649" s="52"/>
      <c r="I649" s="52"/>
      <c r="J649" s="100" t="s">
        <v>138</v>
      </c>
      <c r="K649" s="100"/>
      <c r="L649" s="100"/>
    </row>
    <row r="650" spans="1:12" ht="12.75">
      <c r="A650" s="52"/>
      <c r="B650" s="52"/>
      <c r="C650" s="52"/>
      <c r="D650" s="52"/>
      <c r="E650" s="52"/>
      <c r="F650" s="52"/>
      <c r="G650" s="52"/>
      <c r="H650" s="52"/>
      <c r="I650" s="52"/>
      <c r="J650" s="58"/>
      <c r="K650" s="58"/>
      <c r="L650" s="58"/>
    </row>
    <row r="651" spans="1:12" ht="12.75">
      <c r="A651" s="52"/>
      <c r="B651" s="52"/>
      <c r="C651" s="52"/>
      <c r="D651" s="52"/>
      <c r="E651" s="52"/>
      <c r="F651" s="52"/>
      <c r="G651" s="52"/>
      <c r="H651" s="52"/>
      <c r="I651" s="52"/>
      <c r="J651" s="58"/>
      <c r="K651" s="58"/>
      <c r="L651" s="58"/>
    </row>
    <row r="652" spans="1:12" ht="12.75">
      <c r="A652" s="52"/>
      <c r="B652" s="52"/>
      <c r="C652" s="52"/>
      <c r="D652" s="52"/>
      <c r="E652" s="52"/>
      <c r="F652" s="52"/>
      <c r="G652" s="52"/>
      <c r="H652" s="52"/>
      <c r="I652" s="52"/>
      <c r="J652" s="58"/>
      <c r="K652" s="58"/>
      <c r="L652" s="58"/>
    </row>
    <row r="653" spans="1:12" ht="12.7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</row>
    <row r="654" spans="1:12" ht="12.75">
      <c r="A654" s="101" t="s">
        <v>123</v>
      </c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</row>
    <row r="655" spans="1:12" ht="12.75">
      <c r="A655" s="101" t="s">
        <v>173</v>
      </c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</row>
    <row r="656" spans="1:12" ht="12.7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</row>
    <row r="657" spans="1:12" ht="12.75">
      <c r="A657" s="59" t="s">
        <v>6</v>
      </c>
      <c r="B657" s="105" t="s">
        <v>125</v>
      </c>
      <c r="C657" s="106"/>
      <c r="D657" s="105" t="s">
        <v>126</v>
      </c>
      <c r="E657" s="106"/>
      <c r="F657" s="105">
        <v>2004</v>
      </c>
      <c r="G657" s="106"/>
      <c r="H657" s="105">
        <v>2005</v>
      </c>
      <c r="I657" s="106"/>
      <c r="J657" s="105">
        <v>2006</v>
      </c>
      <c r="K657" s="106"/>
      <c r="L657" s="2">
        <v>2007</v>
      </c>
    </row>
    <row r="658" spans="1:12" ht="12.75">
      <c r="A658" s="3" t="s">
        <v>20</v>
      </c>
      <c r="B658" s="84" t="s">
        <v>127</v>
      </c>
      <c r="C658" s="85"/>
      <c r="D658" s="136">
        <v>2.6</v>
      </c>
      <c r="E658" s="137"/>
      <c r="F658" s="67">
        <v>5.4</v>
      </c>
      <c r="G658" s="40"/>
      <c r="H658" s="136" t="s">
        <v>140</v>
      </c>
      <c r="I658" s="137"/>
      <c r="J658" s="136">
        <v>45.8</v>
      </c>
      <c r="K658" s="137"/>
      <c r="L658" s="73"/>
    </row>
    <row r="659" spans="1:12" ht="12.75">
      <c r="A659" s="3" t="s">
        <v>21</v>
      </c>
      <c r="B659" s="84" t="s">
        <v>128</v>
      </c>
      <c r="C659" s="85"/>
      <c r="D659" s="136"/>
      <c r="E659" s="137"/>
      <c r="F659" s="67" t="s">
        <v>140</v>
      </c>
      <c r="G659" s="40"/>
      <c r="H659" s="136" t="s">
        <v>140</v>
      </c>
      <c r="I659" s="137"/>
      <c r="J659" s="136" t="s">
        <v>140</v>
      </c>
      <c r="K659" s="137"/>
      <c r="L659" s="73"/>
    </row>
    <row r="660" spans="1:12" ht="12.75">
      <c r="A660" s="3" t="s">
        <v>22</v>
      </c>
      <c r="B660" s="84" t="s">
        <v>129</v>
      </c>
      <c r="C660" s="85"/>
      <c r="D660" s="136"/>
      <c r="E660" s="137"/>
      <c r="F660" s="67">
        <v>0</v>
      </c>
      <c r="G660" s="40"/>
      <c r="H660" s="136" t="s">
        <v>140</v>
      </c>
      <c r="I660" s="137"/>
      <c r="J660" s="136">
        <v>214.8</v>
      </c>
      <c r="K660" s="137"/>
      <c r="L660" s="73"/>
    </row>
    <row r="661" spans="1:12" ht="12.75">
      <c r="A661" s="3" t="s">
        <v>23</v>
      </c>
      <c r="B661" s="84" t="s">
        <v>130</v>
      </c>
      <c r="C661" s="85"/>
      <c r="D661" s="136"/>
      <c r="E661" s="137"/>
      <c r="F661" s="67"/>
      <c r="G661" s="40"/>
      <c r="H661" s="136" t="s">
        <v>140</v>
      </c>
      <c r="I661" s="137"/>
      <c r="J661" s="136" t="s">
        <v>140</v>
      </c>
      <c r="K661" s="137"/>
      <c r="L661" s="73"/>
    </row>
    <row r="662" spans="1:12" ht="12.75">
      <c r="A662" s="3" t="s">
        <v>24</v>
      </c>
      <c r="B662" s="84" t="s">
        <v>131</v>
      </c>
      <c r="C662" s="85"/>
      <c r="D662" s="136"/>
      <c r="E662" s="137"/>
      <c r="F662" s="74" t="s">
        <v>140</v>
      </c>
      <c r="G662" s="65">
        <v>0</v>
      </c>
      <c r="H662" s="74" t="s">
        <v>140</v>
      </c>
      <c r="I662" s="65" t="s">
        <v>140</v>
      </c>
      <c r="J662" s="74" t="s">
        <v>140</v>
      </c>
      <c r="K662" s="65" t="s">
        <v>140</v>
      </c>
      <c r="L662" s="73"/>
    </row>
    <row r="663" spans="1:12" ht="12.75">
      <c r="A663" s="3" t="s">
        <v>25</v>
      </c>
      <c r="B663" s="84" t="s">
        <v>133</v>
      </c>
      <c r="C663" s="85"/>
      <c r="D663" s="136"/>
      <c r="E663" s="137"/>
      <c r="F663" s="67"/>
      <c r="G663" s="40"/>
      <c r="H663" s="136"/>
      <c r="I663" s="137"/>
      <c r="J663" s="136"/>
      <c r="K663" s="137"/>
      <c r="L663" s="73"/>
    </row>
    <row r="664" spans="1:12" ht="12.75">
      <c r="A664" s="3" t="s">
        <v>26</v>
      </c>
      <c r="B664" s="84" t="s">
        <v>134</v>
      </c>
      <c r="C664" s="85"/>
      <c r="D664" s="136"/>
      <c r="E664" s="137"/>
      <c r="F664" s="67"/>
      <c r="G664" s="40"/>
      <c r="H664" s="136"/>
      <c r="I664" s="137"/>
      <c r="J664" s="136"/>
      <c r="K664" s="137"/>
      <c r="L664" s="73"/>
    </row>
    <row r="665" spans="1:12" ht="12.75">
      <c r="A665" s="3" t="s">
        <v>27</v>
      </c>
      <c r="B665" s="84" t="s">
        <v>135</v>
      </c>
      <c r="C665" s="85"/>
      <c r="D665" s="136"/>
      <c r="E665" s="137"/>
      <c r="F665" s="67"/>
      <c r="G665" s="40"/>
      <c r="H665" s="136"/>
      <c r="I665" s="137"/>
      <c r="J665" s="136"/>
      <c r="K665" s="137"/>
      <c r="L665" s="73"/>
    </row>
    <row r="666" spans="1:12" ht="12.75">
      <c r="A666" s="3" t="s">
        <v>28</v>
      </c>
      <c r="B666" s="60" t="s">
        <v>141</v>
      </c>
      <c r="C666" s="61"/>
      <c r="D666" s="71"/>
      <c r="E666" s="72"/>
      <c r="F666" s="64"/>
      <c r="G666" s="65"/>
      <c r="H666" s="71"/>
      <c r="I666" s="72"/>
      <c r="J666" s="71"/>
      <c r="K666" s="72">
        <v>28.6</v>
      </c>
      <c r="L666" s="73"/>
    </row>
    <row r="667" spans="1:12" ht="12.75">
      <c r="A667" s="59"/>
      <c r="B667" s="41" t="s">
        <v>119</v>
      </c>
      <c r="C667" s="133"/>
      <c r="D667" s="138">
        <f>D658</f>
        <v>2.6</v>
      </c>
      <c r="E667" s="139"/>
      <c r="F667" s="140">
        <f>F658+F660+G662</f>
        <v>5.4</v>
      </c>
      <c r="G667" s="141"/>
      <c r="H667" s="138" t="s">
        <v>140</v>
      </c>
      <c r="I667" s="139"/>
      <c r="J667" s="138">
        <f>K666+J660+J658</f>
        <v>289.2</v>
      </c>
      <c r="K667" s="139"/>
      <c r="L667" s="75"/>
    </row>
    <row r="668" spans="1:12" ht="12.7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</row>
    <row r="669" spans="1:12" ht="12.7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</row>
    <row r="670" spans="1:12" ht="12.7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</row>
    <row r="671" spans="1:12" ht="12.7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</row>
    <row r="672" spans="1:12" ht="12.7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</row>
    <row r="673" spans="1:12" ht="12.7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</row>
    <row r="674" spans="1:12" ht="12.7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</row>
    <row r="675" spans="1:12" ht="12.7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</row>
    <row r="676" spans="1:12" ht="12.7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</row>
    <row r="677" spans="1:12" ht="12.7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</row>
    <row r="678" spans="1:12" ht="12.7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</row>
    <row r="679" spans="1:12" ht="12.7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</row>
    <row r="680" spans="1:12" ht="12.7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</row>
    <row r="681" spans="1:12" ht="15.75">
      <c r="A681" s="52"/>
      <c r="B681" s="52"/>
      <c r="C681" s="52"/>
      <c r="D681" s="52"/>
      <c r="E681" s="52"/>
      <c r="F681" s="52"/>
      <c r="G681" s="52"/>
      <c r="H681" s="52"/>
      <c r="I681" s="52"/>
      <c r="J681" s="100" t="s">
        <v>170</v>
      </c>
      <c r="K681" s="100"/>
      <c r="L681" s="100"/>
    </row>
    <row r="682" spans="1:12" ht="15.75">
      <c r="A682" s="52"/>
      <c r="B682" s="52"/>
      <c r="C682" s="52"/>
      <c r="D682" s="52"/>
      <c r="E682" s="52"/>
      <c r="F682" s="52"/>
      <c r="G682" s="52"/>
      <c r="H682" s="52"/>
      <c r="I682" s="52"/>
      <c r="J682" s="100" t="s">
        <v>174</v>
      </c>
      <c r="K682" s="100"/>
      <c r="L682" s="100"/>
    </row>
    <row r="683" spans="1:12" ht="15.75">
      <c r="A683" s="52"/>
      <c r="B683" s="52"/>
      <c r="C683" s="52"/>
      <c r="D683" s="52"/>
      <c r="E683" s="52"/>
      <c r="F683" s="52"/>
      <c r="G683" s="52"/>
      <c r="H683" s="52"/>
      <c r="I683" s="52"/>
      <c r="J683" s="57"/>
      <c r="K683" s="57"/>
      <c r="L683" s="57"/>
    </row>
    <row r="684" spans="1:12" ht="15.75">
      <c r="A684" s="52"/>
      <c r="B684" s="52"/>
      <c r="C684" s="52"/>
      <c r="D684" s="52"/>
      <c r="E684" s="52"/>
      <c r="F684" s="52"/>
      <c r="G684" s="52"/>
      <c r="H684" s="52"/>
      <c r="I684" s="52"/>
      <c r="J684" s="100" t="s">
        <v>142</v>
      </c>
      <c r="K684" s="100"/>
      <c r="L684" s="100"/>
    </row>
    <row r="685" spans="1:12" ht="12.75">
      <c r="A685" s="52"/>
      <c r="B685" s="52"/>
      <c r="C685" s="52"/>
      <c r="D685" s="52"/>
      <c r="E685" s="52"/>
      <c r="F685" s="52"/>
      <c r="G685" s="52"/>
      <c r="H685" s="52"/>
      <c r="I685" s="52"/>
      <c r="J685" s="58"/>
      <c r="K685" s="58"/>
      <c r="L685" s="58"/>
    </row>
    <row r="686" spans="1:12" ht="12.75">
      <c r="A686" s="52"/>
      <c r="B686" s="52"/>
      <c r="C686" s="52"/>
      <c r="D686" s="52"/>
      <c r="E686" s="52"/>
      <c r="F686" s="52"/>
      <c r="G686" s="52"/>
      <c r="H686" s="52"/>
      <c r="I686" s="52"/>
      <c r="J686" s="58"/>
      <c r="K686" s="58"/>
      <c r="L686" s="58"/>
    </row>
    <row r="687" spans="1:12" ht="12.75">
      <c r="A687" s="52"/>
      <c r="B687" s="52"/>
      <c r="C687" s="52"/>
      <c r="D687" s="52"/>
      <c r="E687" s="52"/>
      <c r="F687" s="52"/>
      <c r="G687" s="52"/>
      <c r="H687" s="52"/>
      <c r="I687" s="52"/>
      <c r="J687" s="58"/>
      <c r="K687" s="58"/>
      <c r="L687" s="58"/>
    </row>
    <row r="688" spans="1:12" ht="12.7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</row>
    <row r="689" spans="1:12" ht="12.75">
      <c r="A689" s="101" t="s">
        <v>123</v>
      </c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</row>
    <row r="690" spans="1:12" ht="12.75">
      <c r="A690" s="101" t="s">
        <v>175</v>
      </c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</row>
    <row r="691" spans="1:12" ht="12.7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</row>
    <row r="692" spans="1:12" ht="12.75">
      <c r="A692" s="59" t="s">
        <v>6</v>
      </c>
      <c r="B692" s="105" t="s">
        <v>125</v>
      </c>
      <c r="C692" s="106"/>
      <c r="D692" s="105" t="s">
        <v>126</v>
      </c>
      <c r="E692" s="106"/>
      <c r="F692" s="105">
        <v>2004</v>
      </c>
      <c r="G692" s="106"/>
      <c r="H692" s="105">
        <v>2005</v>
      </c>
      <c r="I692" s="106"/>
      <c r="J692" s="105">
        <v>2006</v>
      </c>
      <c r="K692" s="106"/>
      <c r="L692" s="2">
        <v>2007</v>
      </c>
    </row>
    <row r="693" spans="1:12" ht="12.75">
      <c r="A693" s="3" t="s">
        <v>20</v>
      </c>
      <c r="B693" s="84" t="s">
        <v>127</v>
      </c>
      <c r="C693" s="85"/>
      <c r="D693" s="136" t="s">
        <v>140</v>
      </c>
      <c r="E693" s="137"/>
      <c r="F693" s="67">
        <v>4.5</v>
      </c>
      <c r="G693" s="40"/>
      <c r="H693" s="136">
        <v>145.8</v>
      </c>
      <c r="I693" s="137"/>
      <c r="J693" s="136">
        <v>0</v>
      </c>
      <c r="K693" s="137"/>
      <c r="L693" s="73"/>
    </row>
    <row r="694" spans="1:12" ht="12.75">
      <c r="A694" s="3" t="s">
        <v>21</v>
      </c>
      <c r="B694" s="84" t="s">
        <v>128</v>
      </c>
      <c r="C694" s="85"/>
      <c r="D694" s="136"/>
      <c r="E694" s="137"/>
      <c r="F694" s="67" t="s">
        <v>140</v>
      </c>
      <c r="G694" s="40"/>
      <c r="H694" s="136" t="s">
        <v>140</v>
      </c>
      <c r="I694" s="137"/>
      <c r="J694" s="136" t="s">
        <v>140</v>
      </c>
      <c r="K694" s="137"/>
      <c r="L694" s="73"/>
    </row>
    <row r="695" spans="1:12" ht="12.75">
      <c r="A695" s="3" t="s">
        <v>22</v>
      </c>
      <c r="B695" s="84" t="s">
        <v>129</v>
      </c>
      <c r="C695" s="85"/>
      <c r="D695" s="136"/>
      <c r="E695" s="137"/>
      <c r="F695" s="67" t="s">
        <v>140</v>
      </c>
      <c r="G695" s="40"/>
      <c r="H695" s="136">
        <v>671.1</v>
      </c>
      <c r="I695" s="137"/>
      <c r="J695" s="136">
        <v>0</v>
      </c>
      <c r="K695" s="137"/>
      <c r="L695" s="73"/>
    </row>
    <row r="696" spans="1:12" ht="12.75">
      <c r="A696" s="3" t="s">
        <v>23</v>
      </c>
      <c r="B696" s="84" t="s">
        <v>130</v>
      </c>
      <c r="C696" s="85"/>
      <c r="D696" s="136"/>
      <c r="E696" s="137"/>
      <c r="F696" s="67"/>
      <c r="G696" s="40"/>
      <c r="H696" s="136" t="s">
        <v>140</v>
      </c>
      <c r="I696" s="137"/>
      <c r="J696" s="136" t="s">
        <v>140</v>
      </c>
      <c r="K696" s="137"/>
      <c r="L696" s="73"/>
    </row>
    <row r="697" spans="1:12" ht="12.75">
      <c r="A697" s="3" t="s">
        <v>24</v>
      </c>
      <c r="B697" s="84" t="s">
        <v>131</v>
      </c>
      <c r="C697" s="85"/>
      <c r="D697" s="136"/>
      <c r="E697" s="137"/>
      <c r="F697" s="74" t="s">
        <v>140</v>
      </c>
      <c r="G697" s="65" t="s">
        <v>140</v>
      </c>
      <c r="H697" s="74" t="s">
        <v>140</v>
      </c>
      <c r="I697" s="65" t="s">
        <v>140</v>
      </c>
      <c r="J697" s="74" t="s">
        <v>140</v>
      </c>
      <c r="K697" s="65">
        <v>0</v>
      </c>
      <c r="L697" s="73"/>
    </row>
    <row r="698" spans="1:12" ht="12.75">
      <c r="A698" s="3" t="s">
        <v>25</v>
      </c>
      <c r="B698" s="84" t="s">
        <v>133</v>
      </c>
      <c r="C698" s="85"/>
      <c r="D698" s="136"/>
      <c r="E698" s="137"/>
      <c r="F698" s="67"/>
      <c r="G698" s="40"/>
      <c r="H698" s="136"/>
      <c r="I698" s="137"/>
      <c r="J698" s="136"/>
      <c r="K698" s="137"/>
      <c r="L698" s="73"/>
    </row>
    <row r="699" spans="1:12" ht="12.75">
      <c r="A699" s="3" t="s">
        <v>26</v>
      </c>
      <c r="B699" s="84" t="s">
        <v>134</v>
      </c>
      <c r="C699" s="85"/>
      <c r="D699" s="136"/>
      <c r="E699" s="137"/>
      <c r="F699" s="67"/>
      <c r="G699" s="40"/>
      <c r="H699" s="136"/>
      <c r="I699" s="137"/>
      <c r="J699" s="136"/>
      <c r="K699" s="137"/>
      <c r="L699" s="73"/>
    </row>
    <row r="700" spans="1:12" ht="12.75">
      <c r="A700" s="3" t="s">
        <v>27</v>
      </c>
      <c r="B700" s="84" t="s">
        <v>135</v>
      </c>
      <c r="C700" s="85"/>
      <c r="D700" s="136"/>
      <c r="E700" s="137"/>
      <c r="F700" s="67"/>
      <c r="G700" s="40"/>
      <c r="H700" s="136"/>
      <c r="I700" s="137"/>
      <c r="J700" s="136"/>
      <c r="K700" s="137"/>
      <c r="L700" s="73"/>
    </row>
    <row r="701" spans="1:12" ht="12.75">
      <c r="A701" s="3" t="s">
        <v>28</v>
      </c>
      <c r="B701" s="60" t="s">
        <v>141</v>
      </c>
      <c r="C701" s="61"/>
      <c r="D701" s="71"/>
      <c r="E701" s="72"/>
      <c r="F701" s="64"/>
      <c r="G701" s="65"/>
      <c r="H701" s="71"/>
      <c r="I701" s="72">
        <v>89.4</v>
      </c>
      <c r="J701" s="71"/>
      <c r="K701" s="72"/>
      <c r="L701" s="73"/>
    </row>
    <row r="702" spans="1:12" ht="12.75">
      <c r="A702" s="59"/>
      <c r="B702" s="41" t="s">
        <v>119</v>
      </c>
      <c r="C702" s="133"/>
      <c r="D702" s="138" t="str">
        <f>D693</f>
        <v> </v>
      </c>
      <c r="E702" s="139"/>
      <c r="F702" s="140">
        <f>SUM(F693:G700)</f>
        <v>4.5</v>
      </c>
      <c r="G702" s="141"/>
      <c r="H702" s="138">
        <f>I701+H695+H693</f>
        <v>906.3</v>
      </c>
      <c r="I702" s="139"/>
      <c r="J702" s="138">
        <f>K697+J695+J693</f>
        <v>0</v>
      </c>
      <c r="K702" s="139"/>
      <c r="L702" s="75"/>
    </row>
    <row r="703" spans="1:12" ht="12.7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</row>
    <row r="704" spans="1:12" ht="12.7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</row>
    <row r="705" spans="1:12" ht="12.7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</row>
    <row r="706" spans="1:12" ht="12.7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</row>
    <row r="707" spans="1:12" ht="12.7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</row>
    <row r="708" spans="1:12" ht="12.7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</row>
    <row r="709" spans="1:12" ht="12.7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</row>
    <row r="710" spans="1:12" ht="12.7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</row>
    <row r="711" spans="1:12" ht="12.7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</row>
    <row r="712" spans="1:12" ht="12.7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</row>
    <row r="713" spans="1:12" ht="12.7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</row>
    <row r="714" spans="1:12" ht="12.7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</row>
    <row r="715" spans="1:12" ht="12.7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</row>
    <row r="716" spans="1:12" ht="15.75">
      <c r="A716" s="52"/>
      <c r="B716" s="52"/>
      <c r="C716" s="52"/>
      <c r="D716" s="52"/>
      <c r="E716" s="52"/>
      <c r="F716" s="52"/>
      <c r="G716" s="52"/>
      <c r="H716" s="52"/>
      <c r="I716" s="52"/>
      <c r="J716" s="100" t="s">
        <v>170</v>
      </c>
      <c r="K716" s="100"/>
      <c r="L716" s="100"/>
    </row>
    <row r="717" spans="1:12" ht="15.75">
      <c r="A717" s="52"/>
      <c r="B717" s="52"/>
      <c r="C717" s="52"/>
      <c r="D717" s="52"/>
      <c r="E717" s="52"/>
      <c r="F717" s="52"/>
      <c r="G717" s="52"/>
      <c r="H717" s="52"/>
      <c r="I717" s="52"/>
      <c r="J717" s="100" t="s">
        <v>171</v>
      </c>
      <c r="K717" s="100"/>
      <c r="L717" s="100"/>
    </row>
    <row r="718" spans="1:12" ht="15.75">
      <c r="A718" s="52"/>
      <c r="B718" s="52"/>
      <c r="C718" s="52"/>
      <c r="D718" s="52"/>
      <c r="E718" s="52"/>
      <c r="F718" s="52"/>
      <c r="G718" s="52"/>
      <c r="H718" s="52"/>
      <c r="I718" s="52"/>
      <c r="J718" s="57"/>
      <c r="K718" s="57"/>
      <c r="L718" s="57"/>
    </row>
    <row r="719" spans="1:12" ht="15.75">
      <c r="A719" s="52"/>
      <c r="B719" s="52"/>
      <c r="C719" s="52"/>
      <c r="D719" s="52"/>
      <c r="E719" s="52"/>
      <c r="F719" s="52"/>
      <c r="G719" s="52"/>
      <c r="H719" s="52"/>
      <c r="I719" s="52"/>
      <c r="J719" s="100" t="s">
        <v>145</v>
      </c>
      <c r="K719" s="100"/>
      <c r="L719" s="100"/>
    </row>
    <row r="720" spans="1:12" ht="12.75">
      <c r="A720" s="52"/>
      <c r="B720" s="52"/>
      <c r="C720" s="52"/>
      <c r="D720" s="52"/>
      <c r="E720" s="52"/>
      <c r="F720" s="52"/>
      <c r="G720" s="52"/>
      <c r="H720" s="52"/>
      <c r="I720" s="52"/>
      <c r="J720" s="58"/>
      <c r="K720" s="58"/>
      <c r="L720" s="58"/>
    </row>
    <row r="721" spans="1:12" ht="12.75">
      <c r="A721" s="52"/>
      <c r="B721" s="52"/>
      <c r="C721" s="52"/>
      <c r="D721" s="52"/>
      <c r="E721" s="52"/>
      <c r="F721" s="52"/>
      <c r="G721" s="52"/>
      <c r="H721" s="52"/>
      <c r="I721" s="52"/>
      <c r="J721" s="58"/>
      <c r="K721" s="58"/>
      <c r="L721" s="58"/>
    </row>
    <row r="722" spans="1:12" ht="12.75">
      <c r="A722" s="52"/>
      <c r="B722" s="52"/>
      <c r="C722" s="52"/>
      <c r="D722" s="52"/>
      <c r="E722" s="52"/>
      <c r="F722" s="52"/>
      <c r="G722" s="52"/>
      <c r="H722" s="52"/>
      <c r="I722" s="52"/>
      <c r="J722" s="58"/>
      <c r="K722" s="58"/>
      <c r="L722" s="58"/>
    </row>
    <row r="723" spans="1:12" ht="12.7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</row>
    <row r="724" spans="1:12" ht="12.75">
      <c r="A724" s="101" t="s">
        <v>123</v>
      </c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</row>
    <row r="725" spans="1:12" ht="12.75">
      <c r="A725" s="101" t="s">
        <v>176</v>
      </c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</row>
    <row r="726" spans="1:12" ht="12.7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</row>
    <row r="727" spans="1:12" ht="12.75">
      <c r="A727" s="59" t="s">
        <v>6</v>
      </c>
      <c r="B727" s="105" t="s">
        <v>125</v>
      </c>
      <c r="C727" s="106"/>
      <c r="D727" s="105" t="s">
        <v>126</v>
      </c>
      <c r="E727" s="106"/>
      <c r="F727" s="105">
        <v>2004</v>
      </c>
      <c r="G727" s="106"/>
      <c r="H727" s="105">
        <v>2005</v>
      </c>
      <c r="I727" s="106"/>
      <c r="J727" s="105">
        <v>2006</v>
      </c>
      <c r="K727" s="106"/>
      <c r="L727" s="2">
        <v>2007</v>
      </c>
    </row>
    <row r="728" spans="1:12" ht="12.75">
      <c r="A728" s="3" t="s">
        <v>20</v>
      </c>
      <c r="B728" s="84" t="s">
        <v>127</v>
      </c>
      <c r="C728" s="85"/>
      <c r="D728" s="136">
        <v>6.4</v>
      </c>
      <c r="E728" s="137"/>
      <c r="F728" s="67">
        <v>4.2</v>
      </c>
      <c r="G728" s="40"/>
      <c r="H728" s="136" t="s">
        <v>140</v>
      </c>
      <c r="I728" s="137"/>
      <c r="J728" s="136">
        <v>131.1</v>
      </c>
      <c r="K728" s="137"/>
      <c r="L728" s="73"/>
    </row>
    <row r="729" spans="1:12" ht="12.75">
      <c r="A729" s="3" t="s">
        <v>21</v>
      </c>
      <c r="B729" s="84" t="s">
        <v>128</v>
      </c>
      <c r="C729" s="85"/>
      <c r="D729" s="136"/>
      <c r="E729" s="137"/>
      <c r="F729" s="67" t="s">
        <v>140</v>
      </c>
      <c r="G729" s="40"/>
      <c r="H729" s="136" t="s">
        <v>140</v>
      </c>
      <c r="I729" s="137"/>
      <c r="J729" s="136" t="s">
        <v>140</v>
      </c>
      <c r="K729" s="137"/>
      <c r="L729" s="73"/>
    </row>
    <row r="730" spans="1:12" ht="12.75">
      <c r="A730" s="3" t="s">
        <v>22</v>
      </c>
      <c r="B730" s="84" t="s">
        <v>129</v>
      </c>
      <c r="C730" s="85"/>
      <c r="D730" s="136"/>
      <c r="E730" s="137"/>
      <c r="F730" s="67" t="s">
        <v>140</v>
      </c>
      <c r="G730" s="40"/>
      <c r="H730" s="136" t="s">
        <v>140</v>
      </c>
      <c r="I730" s="137"/>
      <c r="J730" s="136">
        <v>595.6</v>
      </c>
      <c r="K730" s="137"/>
      <c r="L730" s="73"/>
    </row>
    <row r="731" spans="1:12" ht="12.75">
      <c r="A731" s="3" t="s">
        <v>23</v>
      </c>
      <c r="B731" s="84" t="s">
        <v>130</v>
      </c>
      <c r="C731" s="85"/>
      <c r="D731" s="136"/>
      <c r="E731" s="137"/>
      <c r="F731" s="67"/>
      <c r="G731" s="40"/>
      <c r="H731" s="136" t="s">
        <v>140</v>
      </c>
      <c r="I731" s="137"/>
      <c r="J731" s="136" t="s">
        <v>140</v>
      </c>
      <c r="K731" s="137"/>
      <c r="L731" s="73"/>
    </row>
    <row r="732" spans="1:12" ht="12.75">
      <c r="A732" s="3" t="s">
        <v>24</v>
      </c>
      <c r="B732" s="84" t="s">
        <v>131</v>
      </c>
      <c r="C732" s="85"/>
      <c r="D732" s="136"/>
      <c r="E732" s="137"/>
      <c r="F732" s="74" t="s">
        <v>140</v>
      </c>
      <c r="G732" s="65" t="s">
        <v>140</v>
      </c>
      <c r="H732" s="74" t="s">
        <v>140</v>
      </c>
      <c r="I732" s="65" t="s">
        <v>140</v>
      </c>
      <c r="J732" s="74" t="s">
        <v>140</v>
      </c>
      <c r="K732" s="65">
        <v>0</v>
      </c>
      <c r="L732" s="73"/>
    </row>
    <row r="733" spans="1:12" ht="12.75">
      <c r="A733" s="3" t="s">
        <v>25</v>
      </c>
      <c r="B733" s="84" t="s">
        <v>133</v>
      </c>
      <c r="C733" s="85"/>
      <c r="D733" s="136"/>
      <c r="E733" s="137"/>
      <c r="F733" s="67"/>
      <c r="G733" s="40"/>
      <c r="H733" s="136"/>
      <c r="I733" s="137"/>
      <c r="J733" s="136"/>
      <c r="K733" s="137"/>
      <c r="L733" s="73"/>
    </row>
    <row r="734" spans="1:12" ht="12.75">
      <c r="A734" s="3" t="s">
        <v>26</v>
      </c>
      <c r="B734" s="84" t="s">
        <v>134</v>
      </c>
      <c r="C734" s="85"/>
      <c r="D734" s="136"/>
      <c r="E734" s="137"/>
      <c r="F734" s="67"/>
      <c r="G734" s="40"/>
      <c r="H734" s="136"/>
      <c r="I734" s="137"/>
      <c r="J734" s="136"/>
      <c r="K734" s="137"/>
      <c r="L734" s="73"/>
    </row>
    <row r="735" spans="1:12" ht="12.75">
      <c r="A735" s="3" t="s">
        <v>27</v>
      </c>
      <c r="B735" s="84" t="s">
        <v>135</v>
      </c>
      <c r="C735" s="85"/>
      <c r="D735" s="136"/>
      <c r="E735" s="137"/>
      <c r="F735" s="67"/>
      <c r="G735" s="40"/>
      <c r="H735" s="136"/>
      <c r="I735" s="137"/>
      <c r="J735" s="136"/>
      <c r="K735" s="137"/>
      <c r="L735" s="73"/>
    </row>
    <row r="736" spans="1:12" ht="12.75">
      <c r="A736" s="3" t="s">
        <v>28</v>
      </c>
      <c r="B736" s="60" t="s">
        <v>141</v>
      </c>
      <c r="C736" s="61"/>
      <c r="D736" s="71"/>
      <c r="E736" s="72"/>
      <c r="F736" s="64"/>
      <c r="G736" s="65"/>
      <c r="H736" s="71"/>
      <c r="I736" s="72"/>
      <c r="J736" s="71"/>
      <c r="K736" s="72">
        <v>79.4</v>
      </c>
      <c r="L736" s="73"/>
    </row>
    <row r="737" spans="1:12" ht="12.75">
      <c r="A737" s="59"/>
      <c r="B737" s="41" t="s">
        <v>119</v>
      </c>
      <c r="C737" s="133"/>
      <c r="D737" s="138">
        <f>D728</f>
        <v>6.4</v>
      </c>
      <c r="E737" s="139"/>
      <c r="F737" s="140">
        <f>SUM(F728:G735)</f>
        <v>4.2</v>
      </c>
      <c r="G737" s="141"/>
      <c r="H737" s="138" t="s">
        <v>140</v>
      </c>
      <c r="I737" s="139"/>
      <c r="J737" s="138">
        <f>K736+J730+J728</f>
        <v>806.1</v>
      </c>
      <c r="K737" s="139"/>
      <c r="L737" s="75"/>
    </row>
    <row r="738" spans="1:12" ht="12.7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</row>
    <row r="739" spans="1:12" ht="12.7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</row>
    <row r="740" spans="1:12" ht="12.7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</row>
    <row r="741" spans="1:12" ht="12.7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</row>
    <row r="742" spans="1:12" ht="12.7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</row>
    <row r="743" spans="1:12" ht="12.7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</row>
    <row r="744" spans="1:12" ht="12.7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</row>
    <row r="745" spans="1:12" ht="12.7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</row>
    <row r="746" spans="1:12" ht="12.7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</row>
    <row r="747" spans="1:12" ht="12.7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</row>
    <row r="748" spans="1:12" ht="12.7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</row>
    <row r="749" spans="1:12" ht="12.7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</row>
    <row r="750" spans="1:12" ht="12.7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</row>
    <row r="751" spans="1:12" ht="15.75">
      <c r="A751" s="52"/>
      <c r="B751" s="52"/>
      <c r="C751" s="52"/>
      <c r="D751" s="52"/>
      <c r="E751" s="52"/>
      <c r="F751" s="52"/>
      <c r="G751" s="52"/>
      <c r="H751" s="52"/>
      <c r="I751" s="52"/>
      <c r="J751" s="100" t="s">
        <v>177</v>
      </c>
      <c r="K751" s="100"/>
      <c r="L751" s="100"/>
    </row>
    <row r="752" spans="1:12" ht="15.75">
      <c r="A752" s="52"/>
      <c r="B752" s="52"/>
      <c r="C752" s="52"/>
      <c r="D752" s="52"/>
      <c r="E752" s="52"/>
      <c r="F752" s="52"/>
      <c r="G752" s="52"/>
      <c r="H752" s="52"/>
      <c r="I752" s="52"/>
      <c r="J752" s="100" t="s">
        <v>171</v>
      </c>
      <c r="K752" s="100"/>
      <c r="L752" s="100"/>
    </row>
    <row r="753" spans="1:12" ht="15.75">
      <c r="A753" s="52"/>
      <c r="B753" s="52"/>
      <c r="C753" s="52"/>
      <c r="D753" s="52"/>
      <c r="E753" s="52"/>
      <c r="F753" s="52"/>
      <c r="G753" s="52"/>
      <c r="H753" s="52"/>
      <c r="I753" s="52"/>
      <c r="J753" s="57"/>
      <c r="K753" s="57"/>
      <c r="L753" s="57"/>
    </row>
    <row r="754" spans="1:12" ht="15.75">
      <c r="A754" s="52"/>
      <c r="B754" s="52"/>
      <c r="C754" s="52"/>
      <c r="D754" s="52"/>
      <c r="E754" s="52"/>
      <c r="F754" s="52"/>
      <c r="G754" s="52"/>
      <c r="H754" s="52"/>
      <c r="I754" s="52"/>
      <c r="J754" s="100" t="s">
        <v>147</v>
      </c>
      <c r="K754" s="100"/>
      <c r="L754" s="100"/>
    </row>
    <row r="755" spans="1:12" ht="12.75">
      <c r="A755" s="52"/>
      <c r="B755" s="52"/>
      <c r="C755" s="52"/>
      <c r="D755" s="52"/>
      <c r="E755" s="52"/>
      <c r="F755" s="52"/>
      <c r="G755" s="52"/>
      <c r="H755" s="52"/>
      <c r="I755" s="52"/>
      <c r="J755" s="58"/>
      <c r="K755" s="58"/>
      <c r="L755" s="58"/>
    </row>
    <row r="756" spans="1:12" ht="12.75">
      <c r="A756" s="52"/>
      <c r="B756" s="52"/>
      <c r="C756" s="52"/>
      <c r="D756" s="52"/>
      <c r="E756" s="52"/>
      <c r="F756" s="52"/>
      <c r="G756" s="52"/>
      <c r="H756" s="52"/>
      <c r="I756" s="52"/>
      <c r="J756" s="58"/>
      <c r="K756" s="58"/>
      <c r="L756" s="58"/>
    </row>
    <row r="757" spans="1:12" ht="12.75">
      <c r="A757" s="52"/>
      <c r="B757" s="52"/>
      <c r="C757" s="52"/>
      <c r="D757" s="52"/>
      <c r="E757" s="52"/>
      <c r="F757" s="52"/>
      <c r="G757" s="52"/>
      <c r="H757" s="52"/>
      <c r="I757" s="52"/>
      <c r="J757" s="58"/>
      <c r="K757" s="58"/>
      <c r="L757" s="58"/>
    </row>
    <row r="758" spans="1:12" ht="12.7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</row>
    <row r="759" spans="1:12" ht="12.75">
      <c r="A759" s="101" t="s">
        <v>123</v>
      </c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</row>
    <row r="760" spans="1:12" ht="12.75">
      <c r="A760" s="101" t="s">
        <v>178</v>
      </c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</row>
    <row r="761" spans="1:12" ht="12.7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</row>
    <row r="762" spans="1:12" ht="12.75">
      <c r="A762" s="59" t="s">
        <v>6</v>
      </c>
      <c r="B762" s="105" t="s">
        <v>125</v>
      </c>
      <c r="C762" s="106"/>
      <c r="D762" s="105" t="s">
        <v>126</v>
      </c>
      <c r="E762" s="106"/>
      <c r="F762" s="105">
        <v>2004</v>
      </c>
      <c r="G762" s="106"/>
      <c r="H762" s="105">
        <v>2005</v>
      </c>
      <c r="I762" s="106"/>
      <c r="J762" s="105">
        <v>2006</v>
      </c>
      <c r="K762" s="106"/>
      <c r="L762" s="2">
        <v>2007</v>
      </c>
    </row>
    <row r="763" spans="1:12" ht="12.75">
      <c r="A763" s="3" t="s">
        <v>20</v>
      </c>
      <c r="B763" s="84" t="s">
        <v>127</v>
      </c>
      <c r="C763" s="85"/>
      <c r="D763" s="136" t="s">
        <v>140</v>
      </c>
      <c r="E763" s="137"/>
      <c r="F763" s="67">
        <v>4.2</v>
      </c>
      <c r="G763" s="40"/>
      <c r="H763" s="136" t="s">
        <v>140</v>
      </c>
      <c r="I763" s="137"/>
      <c r="J763" s="136">
        <v>120.5</v>
      </c>
      <c r="K763" s="137"/>
      <c r="L763" s="73"/>
    </row>
    <row r="764" spans="1:12" ht="12.75">
      <c r="A764" s="3" t="s">
        <v>21</v>
      </c>
      <c r="B764" s="84" t="s">
        <v>128</v>
      </c>
      <c r="C764" s="85"/>
      <c r="D764" s="136"/>
      <c r="E764" s="137"/>
      <c r="F764" s="67" t="s">
        <v>140</v>
      </c>
      <c r="G764" s="40"/>
      <c r="H764" s="136" t="s">
        <v>140</v>
      </c>
      <c r="I764" s="137"/>
      <c r="J764" s="136" t="s">
        <v>140</v>
      </c>
      <c r="K764" s="137"/>
      <c r="L764" s="73"/>
    </row>
    <row r="765" spans="1:12" ht="12.75">
      <c r="A765" s="3" t="s">
        <v>22</v>
      </c>
      <c r="B765" s="84" t="s">
        <v>129</v>
      </c>
      <c r="C765" s="85"/>
      <c r="D765" s="136"/>
      <c r="E765" s="137"/>
      <c r="F765" s="67" t="s">
        <v>140</v>
      </c>
      <c r="G765" s="40"/>
      <c r="H765" s="136" t="s">
        <v>140</v>
      </c>
      <c r="I765" s="137"/>
      <c r="J765" s="136">
        <v>546.9</v>
      </c>
      <c r="K765" s="137"/>
      <c r="L765" s="73"/>
    </row>
    <row r="766" spans="1:12" ht="12.75">
      <c r="A766" s="3" t="s">
        <v>23</v>
      </c>
      <c r="B766" s="84" t="s">
        <v>130</v>
      </c>
      <c r="C766" s="85"/>
      <c r="D766" s="136"/>
      <c r="E766" s="137"/>
      <c r="F766" s="67"/>
      <c r="G766" s="40"/>
      <c r="H766" s="136" t="s">
        <v>140</v>
      </c>
      <c r="I766" s="137"/>
      <c r="J766" s="136" t="s">
        <v>140</v>
      </c>
      <c r="K766" s="137"/>
      <c r="L766" s="73"/>
    </row>
    <row r="767" spans="1:12" ht="12.75">
      <c r="A767" s="3" t="s">
        <v>24</v>
      </c>
      <c r="B767" s="84" t="s">
        <v>131</v>
      </c>
      <c r="C767" s="85"/>
      <c r="D767" s="136"/>
      <c r="E767" s="137"/>
      <c r="F767" s="74" t="s">
        <v>140</v>
      </c>
      <c r="G767" s="65" t="s">
        <v>140</v>
      </c>
      <c r="H767" s="74" t="s">
        <v>140</v>
      </c>
      <c r="I767" s="65" t="s">
        <v>140</v>
      </c>
      <c r="J767" s="74" t="s">
        <v>140</v>
      </c>
      <c r="K767" s="65">
        <v>0</v>
      </c>
      <c r="L767" s="73"/>
    </row>
    <row r="768" spans="1:12" ht="12.75">
      <c r="A768" s="3" t="s">
        <v>25</v>
      </c>
      <c r="B768" s="84" t="s">
        <v>133</v>
      </c>
      <c r="C768" s="85"/>
      <c r="D768" s="136"/>
      <c r="E768" s="137"/>
      <c r="F768" s="67"/>
      <c r="G768" s="40"/>
      <c r="H768" s="136"/>
      <c r="I768" s="137"/>
      <c r="J768" s="136"/>
      <c r="K768" s="137"/>
      <c r="L768" s="73"/>
    </row>
    <row r="769" spans="1:12" ht="12.75">
      <c r="A769" s="3" t="s">
        <v>26</v>
      </c>
      <c r="B769" s="84" t="s">
        <v>134</v>
      </c>
      <c r="C769" s="85"/>
      <c r="D769" s="136"/>
      <c r="E769" s="137"/>
      <c r="F769" s="67"/>
      <c r="G769" s="40"/>
      <c r="H769" s="136"/>
      <c r="I769" s="137"/>
      <c r="J769" s="136"/>
      <c r="K769" s="137"/>
      <c r="L769" s="73"/>
    </row>
    <row r="770" spans="1:12" ht="12.75">
      <c r="A770" s="3" t="s">
        <v>27</v>
      </c>
      <c r="B770" s="84" t="s">
        <v>135</v>
      </c>
      <c r="C770" s="85"/>
      <c r="D770" s="136"/>
      <c r="E770" s="137"/>
      <c r="F770" s="67"/>
      <c r="G770" s="40"/>
      <c r="H770" s="136"/>
      <c r="I770" s="137"/>
      <c r="J770" s="136"/>
      <c r="K770" s="137"/>
      <c r="L770" s="73"/>
    </row>
    <row r="771" spans="1:12" ht="12.75">
      <c r="A771" s="3" t="s">
        <v>28</v>
      </c>
      <c r="B771" s="60" t="s">
        <v>141</v>
      </c>
      <c r="C771" s="61"/>
      <c r="D771" s="71"/>
      <c r="E771" s="72"/>
      <c r="F771" s="64"/>
      <c r="G771" s="65"/>
      <c r="H771" s="71"/>
      <c r="I771" s="72"/>
      <c r="J771" s="71"/>
      <c r="K771" s="72">
        <v>72.9</v>
      </c>
      <c r="L771" s="73"/>
    </row>
    <row r="772" spans="1:12" ht="12.75">
      <c r="A772" s="59"/>
      <c r="B772" s="41" t="s">
        <v>119</v>
      </c>
      <c r="C772" s="133"/>
      <c r="D772" s="138" t="str">
        <f>D763</f>
        <v> </v>
      </c>
      <c r="E772" s="139"/>
      <c r="F772" s="140">
        <f>SUM(F763:G770)</f>
        <v>4.2</v>
      </c>
      <c r="G772" s="141"/>
      <c r="H772" s="138" t="s">
        <v>140</v>
      </c>
      <c r="I772" s="139"/>
      <c r="J772" s="138">
        <f>K771+J765+J763</f>
        <v>740.3</v>
      </c>
      <c r="K772" s="139"/>
      <c r="L772" s="75"/>
    </row>
    <row r="773" spans="1:12" ht="12.7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</row>
    <row r="774" spans="1:12" ht="12.7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</row>
    <row r="775" spans="1:12" ht="12.7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</row>
    <row r="776" spans="1:12" ht="12.7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</row>
    <row r="777" spans="1:12" ht="12.7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</row>
    <row r="778" spans="1:12" ht="12.7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</row>
    <row r="779" spans="1:12" ht="12.7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</row>
    <row r="780" spans="1:12" ht="12.7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</row>
    <row r="781" spans="1:12" ht="12.7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</row>
    <row r="782" spans="1:12" ht="12.7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</row>
    <row r="783" spans="1:12" ht="12.7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</row>
    <row r="784" spans="1:12" ht="12.7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</row>
    <row r="785" spans="1:12" ht="12.7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</row>
    <row r="786" spans="1:12" ht="15.75">
      <c r="A786" s="52"/>
      <c r="B786" s="52"/>
      <c r="C786" s="52"/>
      <c r="D786" s="52"/>
      <c r="E786" s="52"/>
      <c r="F786" s="52"/>
      <c r="G786" s="52"/>
      <c r="H786" s="52"/>
      <c r="I786" s="52"/>
      <c r="J786" s="100" t="s">
        <v>177</v>
      </c>
      <c r="K786" s="100"/>
      <c r="L786" s="100"/>
    </row>
    <row r="787" spans="1:12" ht="15.75">
      <c r="A787" s="52"/>
      <c r="B787" s="52"/>
      <c r="C787" s="52"/>
      <c r="D787" s="52"/>
      <c r="E787" s="52"/>
      <c r="F787" s="52"/>
      <c r="G787" s="52"/>
      <c r="H787" s="52"/>
      <c r="I787" s="52"/>
      <c r="J787" s="100" t="s">
        <v>171</v>
      </c>
      <c r="K787" s="100"/>
      <c r="L787" s="100"/>
    </row>
    <row r="788" spans="1:12" ht="15.75">
      <c r="A788" s="52"/>
      <c r="B788" s="52"/>
      <c r="C788" s="52"/>
      <c r="D788" s="52"/>
      <c r="E788" s="52"/>
      <c r="F788" s="52"/>
      <c r="G788" s="52"/>
      <c r="H788" s="52"/>
      <c r="I788" s="52"/>
      <c r="J788" s="57"/>
      <c r="K788" s="57"/>
      <c r="L788" s="57"/>
    </row>
    <row r="789" spans="1:12" ht="15.75">
      <c r="A789" s="52"/>
      <c r="B789" s="52"/>
      <c r="C789" s="52"/>
      <c r="D789" s="52"/>
      <c r="E789" s="52"/>
      <c r="F789" s="52"/>
      <c r="G789" s="52"/>
      <c r="H789" s="52"/>
      <c r="I789" s="52"/>
      <c r="J789" s="100" t="s">
        <v>159</v>
      </c>
      <c r="K789" s="100"/>
      <c r="L789" s="100"/>
    </row>
    <row r="790" spans="1:12" ht="12.75">
      <c r="A790" s="52"/>
      <c r="B790" s="52"/>
      <c r="C790" s="52"/>
      <c r="D790" s="52"/>
      <c r="E790" s="52"/>
      <c r="F790" s="52"/>
      <c r="G790" s="52"/>
      <c r="H790" s="52"/>
      <c r="I790" s="52"/>
      <c r="J790" s="58"/>
      <c r="K790" s="58"/>
      <c r="L790" s="58"/>
    </row>
    <row r="791" spans="1:12" ht="12.75">
      <c r="A791" s="52"/>
      <c r="B791" s="52"/>
      <c r="C791" s="52"/>
      <c r="D791" s="52"/>
      <c r="E791" s="52"/>
      <c r="F791" s="52"/>
      <c r="G791" s="52"/>
      <c r="H791" s="52"/>
      <c r="I791" s="52"/>
      <c r="J791" s="58"/>
      <c r="K791" s="58"/>
      <c r="L791" s="58"/>
    </row>
    <row r="792" spans="1:12" ht="12.75">
      <c r="A792" s="52"/>
      <c r="B792" s="52"/>
      <c r="C792" s="52"/>
      <c r="D792" s="52"/>
      <c r="E792" s="52"/>
      <c r="F792" s="52"/>
      <c r="G792" s="52"/>
      <c r="H792" s="52"/>
      <c r="I792" s="52"/>
      <c r="J792" s="58"/>
      <c r="K792" s="58"/>
      <c r="L792" s="58"/>
    </row>
    <row r="793" spans="1:12" ht="12.7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</row>
    <row r="794" spans="1:12" ht="12.75">
      <c r="A794" s="101" t="s">
        <v>123</v>
      </c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</row>
    <row r="795" spans="1:12" ht="12.75">
      <c r="A795" s="101" t="s">
        <v>179</v>
      </c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</row>
    <row r="796" spans="1:12" ht="12.7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</row>
    <row r="797" spans="1:12" ht="12.75">
      <c r="A797" s="59" t="s">
        <v>6</v>
      </c>
      <c r="B797" s="105" t="s">
        <v>125</v>
      </c>
      <c r="C797" s="106"/>
      <c r="D797" s="105" t="s">
        <v>126</v>
      </c>
      <c r="E797" s="106"/>
      <c r="F797" s="105">
        <v>2004</v>
      </c>
      <c r="G797" s="106"/>
      <c r="H797" s="105">
        <v>2005</v>
      </c>
      <c r="I797" s="106"/>
      <c r="J797" s="105">
        <v>2006</v>
      </c>
      <c r="K797" s="106"/>
      <c r="L797" s="2">
        <v>2007</v>
      </c>
    </row>
    <row r="798" spans="1:12" ht="12.75">
      <c r="A798" s="3" t="s">
        <v>20</v>
      </c>
      <c r="B798" s="84" t="s">
        <v>127</v>
      </c>
      <c r="C798" s="85"/>
      <c r="D798" s="136">
        <v>5</v>
      </c>
      <c r="E798" s="137"/>
      <c r="F798" s="67">
        <v>11.7</v>
      </c>
      <c r="G798" s="40"/>
      <c r="H798" s="136" t="s">
        <v>140</v>
      </c>
      <c r="I798" s="137"/>
      <c r="J798" s="136">
        <v>114.6</v>
      </c>
      <c r="K798" s="137"/>
      <c r="L798" s="73"/>
    </row>
    <row r="799" spans="1:12" ht="12.75">
      <c r="A799" s="3" t="s">
        <v>21</v>
      </c>
      <c r="B799" s="84" t="s">
        <v>128</v>
      </c>
      <c r="C799" s="85"/>
      <c r="D799" s="136"/>
      <c r="E799" s="137"/>
      <c r="F799" s="67" t="s">
        <v>140</v>
      </c>
      <c r="G799" s="40"/>
      <c r="H799" s="136" t="s">
        <v>140</v>
      </c>
      <c r="I799" s="137"/>
      <c r="J799" s="136" t="s">
        <v>140</v>
      </c>
      <c r="K799" s="137"/>
      <c r="L799" s="73"/>
    </row>
    <row r="800" spans="1:12" ht="12.75">
      <c r="A800" s="3" t="s">
        <v>22</v>
      </c>
      <c r="B800" s="84" t="s">
        <v>129</v>
      </c>
      <c r="C800" s="85"/>
      <c r="D800" s="136"/>
      <c r="E800" s="137"/>
      <c r="F800" s="67" t="s">
        <v>140</v>
      </c>
      <c r="G800" s="40"/>
      <c r="H800" s="136" t="s">
        <v>140</v>
      </c>
      <c r="I800" s="137"/>
      <c r="J800" s="136">
        <v>524.7</v>
      </c>
      <c r="K800" s="137"/>
      <c r="L800" s="73"/>
    </row>
    <row r="801" spans="1:12" ht="12.75">
      <c r="A801" s="3" t="s">
        <v>23</v>
      </c>
      <c r="B801" s="84" t="s">
        <v>130</v>
      </c>
      <c r="C801" s="85"/>
      <c r="D801" s="136"/>
      <c r="E801" s="137"/>
      <c r="F801" s="67"/>
      <c r="G801" s="40"/>
      <c r="H801" s="136" t="s">
        <v>140</v>
      </c>
      <c r="I801" s="137"/>
      <c r="J801" s="136" t="s">
        <v>140</v>
      </c>
      <c r="K801" s="137"/>
      <c r="L801" s="73"/>
    </row>
    <row r="802" spans="1:12" ht="12.75">
      <c r="A802" s="3" t="s">
        <v>24</v>
      </c>
      <c r="B802" s="84" t="s">
        <v>131</v>
      </c>
      <c r="C802" s="85"/>
      <c r="D802" s="136"/>
      <c r="E802" s="137"/>
      <c r="F802" s="74" t="s">
        <v>140</v>
      </c>
      <c r="G802" s="65" t="s">
        <v>140</v>
      </c>
      <c r="H802" s="74" t="s">
        <v>140</v>
      </c>
      <c r="I802" s="65" t="s">
        <v>140</v>
      </c>
      <c r="J802" s="74" t="s">
        <v>140</v>
      </c>
      <c r="K802" s="65">
        <v>0</v>
      </c>
      <c r="L802" s="73"/>
    </row>
    <row r="803" spans="1:12" ht="12.75">
      <c r="A803" s="3" t="s">
        <v>25</v>
      </c>
      <c r="B803" s="84" t="s">
        <v>133</v>
      </c>
      <c r="C803" s="85"/>
      <c r="D803" s="136"/>
      <c r="E803" s="137"/>
      <c r="F803" s="67"/>
      <c r="G803" s="40"/>
      <c r="H803" s="136"/>
      <c r="I803" s="137"/>
      <c r="J803" s="136"/>
      <c r="K803" s="137"/>
      <c r="L803" s="73"/>
    </row>
    <row r="804" spans="1:12" ht="12.75">
      <c r="A804" s="3" t="s">
        <v>26</v>
      </c>
      <c r="B804" s="84" t="s">
        <v>134</v>
      </c>
      <c r="C804" s="85"/>
      <c r="D804" s="136"/>
      <c r="E804" s="137"/>
      <c r="F804" s="67"/>
      <c r="G804" s="40"/>
      <c r="H804" s="136"/>
      <c r="I804" s="137"/>
      <c r="J804" s="136"/>
      <c r="K804" s="137"/>
      <c r="L804" s="73"/>
    </row>
    <row r="805" spans="1:12" ht="12.75">
      <c r="A805" s="3" t="s">
        <v>27</v>
      </c>
      <c r="B805" s="84" t="s">
        <v>135</v>
      </c>
      <c r="C805" s="85"/>
      <c r="D805" s="136"/>
      <c r="E805" s="137"/>
      <c r="F805" s="67"/>
      <c r="G805" s="40"/>
      <c r="H805" s="136"/>
      <c r="I805" s="137"/>
      <c r="J805" s="136"/>
      <c r="K805" s="137"/>
      <c r="L805" s="73"/>
    </row>
    <row r="806" spans="1:12" ht="12.75">
      <c r="A806" s="3" t="s">
        <v>28</v>
      </c>
      <c r="B806" s="60" t="s">
        <v>141</v>
      </c>
      <c r="C806" s="61"/>
      <c r="D806" s="71"/>
      <c r="E806" s="72"/>
      <c r="F806" s="64"/>
      <c r="G806" s="65"/>
      <c r="H806" s="71"/>
      <c r="I806" s="72"/>
      <c r="J806" s="71"/>
      <c r="K806" s="72">
        <v>69.9</v>
      </c>
      <c r="L806" s="73"/>
    </row>
    <row r="807" spans="1:12" ht="12.75">
      <c r="A807" s="59"/>
      <c r="B807" s="41" t="s">
        <v>119</v>
      </c>
      <c r="C807" s="133"/>
      <c r="D807" s="138">
        <f>D798</f>
        <v>5</v>
      </c>
      <c r="E807" s="139"/>
      <c r="F807" s="140">
        <f>SUM(F798:G805)</f>
        <v>11.7</v>
      </c>
      <c r="G807" s="141"/>
      <c r="H807" s="138" t="s">
        <v>140</v>
      </c>
      <c r="I807" s="139"/>
      <c r="J807" s="138">
        <f>K806+J800+J798</f>
        <v>709.2</v>
      </c>
      <c r="K807" s="139"/>
      <c r="L807" s="75"/>
    </row>
    <row r="808" spans="1:12" ht="12.7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</row>
    <row r="809" spans="1:12" ht="12.7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</row>
    <row r="810" spans="1:12" ht="12.7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</row>
    <row r="811" spans="1:12" ht="12.7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</row>
    <row r="812" spans="1:12" ht="12.7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</row>
    <row r="813" spans="1:12" ht="12.7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</row>
    <row r="814" spans="1:12" ht="12.7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</row>
    <row r="815" spans="1:12" ht="12.7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</row>
    <row r="816" spans="1:12" ht="12.7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</row>
    <row r="817" spans="1:12" ht="12.7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</row>
    <row r="818" spans="1:12" ht="12.7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</row>
    <row r="819" spans="1:12" ht="12.7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</row>
    <row r="820" spans="1:12" ht="12.7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</row>
    <row r="821" spans="1:12" ht="15.75">
      <c r="A821" s="52"/>
      <c r="B821" s="52"/>
      <c r="C821" s="52"/>
      <c r="D821" s="52"/>
      <c r="E821" s="52"/>
      <c r="F821" s="52"/>
      <c r="G821" s="52"/>
      <c r="H821" s="52"/>
      <c r="I821" s="52"/>
      <c r="J821" s="100" t="s">
        <v>177</v>
      </c>
      <c r="K821" s="100"/>
      <c r="L821" s="100"/>
    </row>
    <row r="822" spans="1:12" ht="15.75">
      <c r="A822" s="52"/>
      <c r="B822" s="52"/>
      <c r="C822" s="52"/>
      <c r="D822" s="52"/>
      <c r="E822" s="52"/>
      <c r="F822" s="52"/>
      <c r="G822" s="52"/>
      <c r="H822" s="52"/>
      <c r="I822" s="52"/>
      <c r="J822" s="100" t="s">
        <v>174</v>
      </c>
      <c r="K822" s="100"/>
      <c r="L822" s="100"/>
    </row>
    <row r="823" spans="1:12" ht="15.75">
      <c r="A823" s="52"/>
      <c r="B823" s="52"/>
      <c r="C823" s="52"/>
      <c r="D823" s="52"/>
      <c r="E823" s="52"/>
      <c r="F823" s="52"/>
      <c r="G823" s="52"/>
      <c r="H823" s="52"/>
      <c r="I823" s="52"/>
      <c r="J823" s="57"/>
      <c r="K823" s="57"/>
      <c r="L823" s="57"/>
    </row>
    <row r="824" spans="1:12" ht="15.75">
      <c r="A824" s="52"/>
      <c r="B824" s="52"/>
      <c r="C824" s="52"/>
      <c r="D824" s="52"/>
      <c r="E824" s="52"/>
      <c r="F824" s="52"/>
      <c r="G824" s="52"/>
      <c r="H824" s="52"/>
      <c r="I824" s="52"/>
      <c r="J824" s="100" t="s">
        <v>161</v>
      </c>
      <c r="K824" s="100"/>
      <c r="L824" s="100"/>
    </row>
    <row r="825" spans="1:12" ht="12.75">
      <c r="A825" s="52"/>
      <c r="B825" s="52"/>
      <c r="C825" s="52"/>
      <c r="D825" s="52"/>
      <c r="E825" s="52"/>
      <c r="F825" s="52"/>
      <c r="G825" s="52"/>
      <c r="H825" s="52"/>
      <c r="I825" s="52"/>
      <c r="J825" s="58"/>
      <c r="K825" s="58"/>
      <c r="L825" s="58"/>
    </row>
    <row r="826" spans="1:12" ht="12.75">
      <c r="A826" s="52"/>
      <c r="B826" s="52"/>
      <c r="C826" s="52"/>
      <c r="D826" s="52"/>
      <c r="E826" s="52"/>
      <c r="F826" s="52"/>
      <c r="G826" s="52"/>
      <c r="H826" s="52"/>
      <c r="I826" s="52"/>
      <c r="J826" s="58"/>
      <c r="K826" s="58"/>
      <c r="L826" s="58"/>
    </row>
    <row r="827" spans="1:12" ht="12.75">
      <c r="A827" s="52"/>
      <c r="B827" s="52"/>
      <c r="C827" s="52"/>
      <c r="D827" s="52"/>
      <c r="E827" s="52"/>
      <c r="F827" s="52"/>
      <c r="G827" s="52"/>
      <c r="H827" s="52"/>
      <c r="I827" s="52"/>
      <c r="J827" s="58"/>
      <c r="K827" s="58"/>
      <c r="L827" s="58"/>
    </row>
    <row r="828" spans="1:12" ht="12.7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</row>
    <row r="829" spans="1:12" ht="12.75">
      <c r="A829" s="101" t="s">
        <v>123</v>
      </c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</row>
    <row r="830" spans="1:12" ht="12.75">
      <c r="A830" s="101" t="s">
        <v>180</v>
      </c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</row>
    <row r="831" spans="1:12" ht="12.7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</row>
    <row r="832" spans="1:12" ht="12.75">
      <c r="A832" s="59" t="s">
        <v>6</v>
      </c>
      <c r="B832" s="105" t="s">
        <v>125</v>
      </c>
      <c r="C832" s="106"/>
      <c r="D832" s="105" t="s">
        <v>126</v>
      </c>
      <c r="E832" s="106"/>
      <c r="F832" s="105">
        <v>2004</v>
      </c>
      <c r="G832" s="106"/>
      <c r="H832" s="105">
        <v>2005</v>
      </c>
      <c r="I832" s="106"/>
      <c r="J832" s="105">
        <v>2006</v>
      </c>
      <c r="K832" s="106"/>
      <c r="L832" s="2">
        <v>2007</v>
      </c>
    </row>
    <row r="833" spans="1:12" ht="12.75">
      <c r="A833" s="3" t="s">
        <v>20</v>
      </c>
      <c r="B833" s="84" t="s">
        <v>127</v>
      </c>
      <c r="C833" s="85"/>
      <c r="D833" s="136">
        <v>3.6</v>
      </c>
      <c r="E833" s="137"/>
      <c r="F833" s="67">
        <v>13.3</v>
      </c>
      <c r="G833" s="40"/>
      <c r="H833" s="136">
        <v>129.9</v>
      </c>
      <c r="I833" s="137"/>
      <c r="J833" s="136" t="s">
        <v>140</v>
      </c>
      <c r="K833" s="137"/>
      <c r="L833" s="73"/>
    </row>
    <row r="834" spans="1:12" ht="12.75">
      <c r="A834" s="3" t="s">
        <v>21</v>
      </c>
      <c r="B834" s="84" t="s">
        <v>128</v>
      </c>
      <c r="C834" s="85"/>
      <c r="D834" s="136"/>
      <c r="E834" s="137"/>
      <c r="F834" s="67" t="s">
        <v>140</v>
      </c>
      <c r="G834" s="40"/>
      <c r="H834" s="136" t="s">
        <v>140</v>
      </c>
      <c r="I834" s="137"/>
      <c r="J834" s="136" t="s">
        <v>140</v>
      </c>
      <c r="K834" s="137"/>
      <c r="L834" s="73"/>
    </row>
    <row r="835" spans="1:12" ht="12.75">
      <c r="A835" s="3" t="s">
        <v>22</v>
      </c>
      <c r="B835" s="84" t="s">
        <v>129</v>
      </c>
      <c r="C835" s="85"/>
      <c r="D835" s="136"/>
      <c r="E835" s="137"/>
      <c r="F835" s="67" t="s">
        <v>140</v>
      </c>
      <c r="G835" s="40"/>
      <c r="H835" s="136">
        <v>595.3</v>
      </c>
      <c r="I835" s="137"/>
      <c r="J835" s="136" t="s">
        <v>140</v>
      </c>
      <c r="K835" s="137"/>
      <c r="L835" s="73"/>
    </row>
    <row r="836" spans="1:12" ht="12.75">
      <c r="A836" s="3" t="s">
        <v>23</v>
      </c>
      <c r="B836" s="84" t="s">
        <v>130</v>
      </c>
      <c r="C836" s="85"/>
      <c r="D836" s="136"/>
      <c r="E836" s="137"/>
      <c r="F836" s="67"/>
      <c r="G836" s="40"/>
      <c r="H836" s="136" t="s">
        <v>140</v>
      </c>
      <c r="I836" s="137"/>
      <c r="J836" s="136" t="s">
        <v>140</v>
      </c>
      <c r="K836" s="137"/>
      <c r="L836" s="73"/>
    </row>
    <row r="837" spans="1:12" ht="12.75">
      <c r="A837" s="3" t="s">
        <v>24</v>
      </c>
      <c r="B837" s="84" t="s">
        <v>131</v>
      </c>
      <c r="C837" s="85"/>
      <c r="D837" s="136"/>
      <c r="E837" s="137"/>
      <c r="F837" s="74" t="s">
        <v>140</v>
      </c>
      <c r="G837" s="65" t="s">
        <v>140</v>
      </c>
      <c r="H837" s="74" t="s">
        <v>140</v>
      </c>
      <c r="I837" s="65">
        <v>0</v>
      </c>
      <c r="J837" s="74" t="s">
        <v>140</v>
      </c>
      <c r="K837" s="65" t="s">
        <v>140</v>
      </c>
      <c r="L837" s="73"/>
    </row>
    <row r="838" spans="1:12" ht="12.75">
      <c r="A838" s="3" t="s">
        <v>25</v>
      </c>
      <c r="B838" s="84" t="s">
        <v>133</v>
      </c>
      <c r="C838" s="85"/>
      <c r="D838" s="136"/>
      <c r="E838" s="137"/>
      <c r="F838" s="67"/>
      <c r="G838" s="40"/>
      <c r="H838" s="136"/>
      <c r="I838" s="137"/>
      <c r="J838" s="136"/>
      <c r="K838" s="137"/>
      <c r="L838" s="73"/>
    </row>
    <row r="839" spans="1:12" ht="12.75">
      <c r="A839" s="3" t="s">
        <v>26</v>
      </c>
      <c r="B839" s="84" t="s">
        <v>134</v>
      </c>
      <c r="C839" s="85"/>
      <c r="D839" s="136"/>
      <c r="E839" s="137"/>
      <c r="F839" s="67"/>
      <c r="G839" s="40"/>
      <c r="H839" s="136"/>
      <c r="I839" s="137"/>
      <c r="J839" s="136"/>
      <c r="K839" s="137"/>
      <c r="L839" s="73"/>
    </row>
    <row r="840" spans="1:12" ht="12.75">
      <c r="A840" s="3" t="s">
        <v>27</v>
      </c>
      <c r="B840" s="84" t="s">
        <v>135</v>
      </c>
      <c r="C840" s="85"/>
      <c r="D840" s="136"/>
      <c r="E840" s="137"/>
      <c r="F840" s="67"/>
      <c r="G840" s="40"/>
      <c r="H840" s="136"/>
      <c r="I840" s="137"/>
      <c r="J840" s="136"/>
      <c r="K840" s="137"/>
      <c r="L840" s="73"/>
    </row>
    <row r="841" spans="1:12" ht="12.75">
      <c r="A841" s="3" t="s">
        <v>28</v>
      </c>
      <c r="B841" s="60" t="s">
        <v>141</v>
      </c>
      <c r="C841" s="61"/>
      <c r="D841" s="71"/>
      <c r="E841" s="72"/>
      <c r="F841" s="64"/>
      <c r="G841" s="65"/>
      <c r="H841" s="71"/>
      <c r="I841" s="72">
        <v>79.3</v>
      </c>
      <c r="J841" s="71"/>
      <c r="K841" s="72"/>
      <c r="L841" s="73"/>
    </row>
    <row r="842" spans="1:12" ht="12.75">
      <c r="A842" s="59"/>
      <c r="B842" s="41" t="s">
        <v>119</v>
      </c>
      <c r="C842" s="133"/>
      <c r="D842" s="138">
        <f>D833</f>
        <v>3.6</v>
      </c>
      <c r="E842" s="139"/>
      <c r="F842" s="140">
        <f>SUM(F833:G840)</f>
        <v>13.3</v>
      </c>
      <c r="G842" s="141"/>
      <c r="H842" s="138">
        <f>I841+H835+H833</f>
        <v>804.4999999999999</v>
      </c>
      <c r="I842" s="139"/>
      <c r="J842" s="138" t="s">
        <v>140</v>
      </c>
      <c r="K842" s="139"/>
      <c r="L842" s="75"/>
    </row>
    <row r="843" spans="1:12" ht="12.7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</row>
    <row r="844" spans="1:12" ht="12.7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</row>
    <row r="845" spans="1:12" ht="12.7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</row>
    <row r="846" spans="1:12" ht="12.7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</row>
    <row r="847" spans="1:12" ht="12.7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</row>
    <row r="848" spans="1:12" ht="12.7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</row>
    <row r="849" spans="1:12" ht="12.7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</row>
    <row r="850" spans="1:12" ht="12.7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</row>
    <row r="851" spans="1:12" ht="12.7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</row>
    <row r="852" spans="1:12" ht="12.7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</row>
    <row r="853" spans="1:12" ht="12.7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</row>
    <row r="854" spans="1:12" ht="12.7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</row>
    <row r="855" spans="1:12" ht="12.7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</row>
    <row r="856" spans="1:12" ht="15.75">
      <c r="A856" s="52"/>
      <c r="B856" s="52"/>
      <c r="C856" s="52"/>
      <c r="D856" s="52"/>
      <c r="E856" s="52"/>
      <c r="F856" s="52"/>
      <c r="G856" s="52"/>
      <c r="H856" s="52"/>
      <c r="I856" s="52"/>
      <c r="J856" s="100" t="s">
        <v>170</v>
      </c>
      <c r="K856" s="100"/>
      <c r="L856" s="100"/>
    </row>
    <row r="857" spans="1:12" ht="15.75">
      <c r="A857" s="52"/>
      <c r="B857" s="52"/>
      <c r="C857" s="52"/>
      <c r="D857" s="52"/>
      <c r="E857" s="52"/>
      <c r="F857" s="52"/>
      <c r="G857" s="52"/>
      <c r="H857" s="52"/>
      <c r="I857" s="52"/>
      <c r="J857" s="100" t="s">
        <v>171</v>
      </c>
      <c r="K857" s="100"/>
      <c r="L857" s="100"/>
    </row>
    <row r="858" spans="1:12" ht="15.75">
      <c r="A858" s="52"/>
      <c r="B858" s="52"/>
      <c r="C858" s="52"/>
      <c r="D858" s="52"/>
      <c r="E858" s="52"/>
      <c r="F858" s="52"/>
      <c r="G858" s="52"/>
      <c r="H858" s="52"/>
      <c r="I858" s="52"/>
      <c r="J858" s="57"/>
      <c r="K858" s="57"/>
      <c r="L858" s="57"/>
    </row>
    <row r="859" spans="1:12" ht="15.75">
      <c r="A859" s="52"/>
      <c r="B859" s="52"/>
      <c r="C859" s="52"/>
      <c r="D859" s="52"/>
      <c r="E859" s="52"/>
      <c r="F859" s="52"/>
      <c r="G859" s="52"/>
      <c r="H859" s="52"/>
      <c r="I859" s="52"/>
      <c r="J859" s="100" t="s">
        <v>164</v>
      </c>
      <c r="K859" s="100"/>
      <c r="L859" s="100"/>
    </row>
    <row r="860" spans="1:12" ht="12.75">
      <c r="A860" s="52"/>
      <c r="B860" s="52"/>
      <c r="C860" s="52"/>
      <c r="D860" s="52"/>
      <c r="E860" s="52"/>
      <c r="F860" s="52"/>
      <c r="G860" s="52"/>
      <c r="H860" s="52"/>
      <c r="I860" s="52"/>
      <c r="J860" s="58"/>
      <c r="K860" s="58"/>
      <c r="L860" s="58"/>
    </row>
    <row r="861" spans="1:12" ht="12.75">
      <c r="A861" s="52"/>
      <c r="B861" s="52"/>
      <c r="C861" s="52"/>
      <c r="D861" s="52"/>
      <c r="E861" s="52"/>
      <c r="F861" s="52"/>
      <c r="G861" s="52"/>
      <c r="H861" s="52"/>
      <c r="I861" s="52"/>
      <c r="J861" s="58"/>
      <c r="K861" s="58"/>
      <c r="L861" s="58"/>
    </row>
    <row r="862" spans="1:12" ht="12.75">
      <c r="A862" s="52"/>
      <c r="B862" s="52"/>
      <c r="C862" s="52"/>
      <c r="D862" s="52"/>
      <c r="E862" s="52"/>
      <c r="F862" s="52"/>
      <c r="G862" s="52"/>
      <c r="H862" s="52"/>
      <c r="I862" s="52"/>
      <c r="J862" s="58"/>
      <c r="K862" s="58"/>
      <c r="L862" s="58"/>
    </row>
    <row r="863" spans="1:12" ht="12.7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</row>
    <row r="864" spans="1:12" ht="12.75">
      <c r="A864" s="101" t="s">
        <v>123</v>
      </c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</row>
    <row r="865" spans="1:12" ht="12.75">
      <c r="A865" s="101" t="s">
        <v>181</v>
      </c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</row>
    <row r="866" spans="1:12" ht="12.7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</row>
    <row r="867" spans="1:12" ht="12.75">
      <c r="A867" s="59" t="s">
        <v>6</v>
      </c>
      <c r="B867" s="105" t="s">
        <v>125</v>
      </c>
      <c r="C867" s="106"/>
      <c r="D867" s="105" t="s">
        <v>126</v>
      </c>
      <c r="E867" s="106"/>
      <c r="F867" s="105">
        <v>2004</v>
      </c>
      <c r="G867" s="106"/>
      <c r="H867" s="105">
        <v>2005</v>
      </c>
      <c r="I867" s="106"/>
      <c r="J867" s="105">
        <v>2006</v>
      </c>
      <c r="K867" s="106"/>
      <c r="L867" s="2">
        <v>2007</v>
      </c>
    </row>
    <row r="868" spans="1:12" ht="12.75">
      <c r="A868" s="3" t="s">
        <v>20</v>
      </c>
      <c r="B868" s="84" t="s">
        <v>127</v>
      </c>
      <c r="C868" s="85"/>
      <c r="D868" s="136">
        <v>3.2</v>
      </c>
      <c r="E868" s="137"/>
      <c r="F868" s="67">
        <v>11.2</v>
      </c>
      <c r="G868" s="40"/>
      <c r="H868" s="136">
        <v>109.3</v>
      </c>
      <c r="I868" s="137"/>
      <c r="J868" s="136" t="s">
        <v>140</v>
      </c>
      <c r="K868" s="137"/>
      <c r="L868" s="73"/>
    </row>
    <row r="869" spans="1:12" ht="12.75">
      <c r="A869" s="3" t="s">
        <v>21</v>
      </c>
      <c r="B869" s="84" t="s">
        <v>128</v>
      </c>
      <c r="C869" s="85"/>
      <c r="D869" s="136"/>
      <c r="E869" s="137"/>
      <c r="F869" s="67" t="s">
        <v>140</v>
      </c>
      <c r="G869" s="40"/>
      <c r="H869" s="136" t="s">
        <v>140</v>
      </c>
      <c r="I869" s="137"/>
      <c r="J869" s="136" t="s">
        <v>140</v>
      </c>
      <c r="K869" s="137"/>
      <c r="L869" s="73"/>
    </row>
    <row r="870" spans="1:12" ht="12.75">
      <c r="A870" s="3" t="s">
        <v>22</v>
      </c>
      <c r="B870" s="84" t="s">
        <v>129</v>
      </c>
      <c r="C870" s="85"/>
      <c r="D870" s="136"/>
      <c r="E870" s="137"/>
      <c r="F870" s="67" t="s">
        <v>140</v>
      </c>
      <c r="G870" s="40"/>
      <c r="H870" s="136">
        <v>500.7</v>
      </c>
      <c r="I870" s="137"/>
      <c r="J870" s="136" t="s">
        <v>140</v>
      </c>
      <c r="K870" s="137"/>
      <c r="L870" s="73"/>
    </row>
    <row r="871" spans="1:12" ht="12.75">
      <c r="A871" s="3" t="s">
        <v>23</v>
      </c>
      <c r="B871" s="84" t="s">
        <v>130</v>
      </c>
      <c r="C871" s="85"/>
      <c r="D871" s="136"/>
      <c r="E871" s="137"/>
      <c r="F871" s="67"/>
      <c r="G871" s="40"/>
      <c r="H871" s="136" t="s">
        <v>140</v>
      </c>
      <c r="I871" s="137"/>
      <c r="J871" s="136" t="s">
        <v>140</v>
      </c>
      <c r="K871" s="137"/>
      <c r="L871" s="73"/>
    </row>
    <row r="872" spans="1:12" ht="12.75">
      <c r="A872" s="3" t="s">
        <v>24</v>
      </c>
      <c r="B872" s="84" t="s">
        <v>131</v>
      </c>
      <c r="C872" s="85"/>
      <c r="D872" s="136"/>
      <c r="E872" s="137"/>
      <c r="F872" s="74" t="s">
        <v>140</v>
      </c>
      <c r="G872" s="65" t="s">
        <v>140</v>
      </c>
      <c r="H872" s="74" t="s">
        <v>140</v>
      </c>
      <c r="I872" s="65">
        <v>0</v>
      </c>
      <c r="J872" s="74" t="s">
        <v>140</v>
      </c>
      <c r="K872" s="65" t="s">
        <v>140</v>
      </c>
      <c r="L872" s="73"/>
    </row>
    <row r="873" spans="1:12" ht="12.75">
      <c r="A873" s="3" t="s">
        <v>25</v>
      </c>
      <c r="B873" s="84" t="s">
        <v>133</v>
      </c>
      <c r="C873" s="85"/>
      <c r="D873" s="136"/>
      <c r="E873" s="137"/>
      <c r="F873" s="67"/>
      <c r="G873" s="40"/>
      <c r="H873" s="136"/>
      <c r="I873" s="137"/>
      <c r="J873" s="136"/>
      <c r="K873" s="137"/>
      <c r="L873" s="73"/>
    </row>
    <row r="874" spans="1:12" ht="12.75">
      <c r="A874" s="3" t="s">
        <v>26</v>
      </c>
      <c r="B874" s="84" t="s">
        <v>134</v>
      </c>
      <c r="C874" s="85"/>
      <c r="D874" s="136"/>
      <c r="E874" s="137"/>
      <c r="F874" s="67"/>
      <c r="G874" s="40"/>
      <c r="H874" s="136"/>
      <c r="I874" s="137"/>
      <c r="J874" s="136"/>
      <c r="K874" s="137"/>
      <c r="L874" s="73"/>
    </row>
    <row r="875" spans="1:12" ht="12.75">
      <c r="A875" s="3" t="s">
        <v>27</v>
      </c>
      <c r="B875" s="84" t="s">
        <v>135</v>
      </c>
      <c r="C875" s="85"/>
      <c r="D875" s="136"/>
      <c r="E875" s="137"/>
      <c r="F875" s="67"/>
      <c r="G875" s="40"/>
      <c r="H875" s="136"/>
      <c r="I875" s="137"/>
      <c r="J875" s="136"/>
      <c r="K875" s="137"/>
      <c r="L875" s="73"/>
    </row>
    <row r="876" spans="1:12" ht="12.75">
      <c r="A876" s="3" t="s">
        <v>28</v>
      </c>
      <c r="B876" s="60" t="s">
        <v>141</v>
      </c>
      <c r="C876" s="61"/>
      <c r="D876" s="71"/>
      <c r="E876" s="72"/>
      <c r="F876" s="64"/>
      <c r="G876" s="65"/>
      <c r="H876" s="71"/>
      <c r="I876" s="72">
        <v>66.7</v>
      </c>
      <c r="J876" s="71"/>
      <c r="K876" s="72"/>
      <c r="L876" s="73"/>
    </row>
    <row r="877" spans="1:12" ht="12.75">
      <c r="A877" s="59"/>
      <c r="B877" s="41" t="s">
        <v>119</v>
      </c>
      <c r="C877" s="133"/>
      <c r="D877" s="138">
        <f>D868</f>
        <v>3.2</v>
      </c>
      <c r="E877" s="139"/>
      <c r="F877" s="140">
        <f>SUM(F868:G875)</f>
        <v>11.2</v>
      </c>
      <c r="G877" s="141"/>
      <c r="H877" s="138">
        <f>I876+H870+H868</f>
        <v>676.6999999999999</v>
      </c>
      <c r="I877" s="139"/>
      <c r="J877" s="138" t="s">
        <v>140</v>
      </c>
      <c r="K877" s="139"/>
      <c r="L877" s="75"/>
    </row>
    <row r="878" spans="1:12" ht="12.7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</row>
    <row r="879" spans="1:12" ht="12.7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</row>
    <row r="880" spans="1:12" ht="12.7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</row>
    <row r="881" spans="1:12" ht="12.7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</row>
    <row r="882" spans="1:12" ht="12.7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</row>
    <row r="883" spans="1:12" ht="12.7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</row>
    <row r="884" spans="1:12" ht="12.7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</row>
    <row r="885" spans="1:12" ht="12.7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</row>
    <row r="886" spans="1:12" ht="12.7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</row>
    <row r="887" spans="1:12" ht="12.7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</row>
    <row r="888" spans="1:12" ht="12.7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</row>
    <row r="889" spans="1:12" ht="12.7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</row>
    <row r="890" spans="1:12" ht="12.7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</row>
    <row r="891" spans="1:12" ht="15.75">
      <c r="A891" s="52"/>
      <c r="B891" s="52"/>
      <c r="C891" s="52"/>
      <c r="D891" s="52"/>
      <c r="E891" s="52"/>
      <c r="F891" s="52"/>
      <c r="G891" s="52"/>
      <c r="H891" s="52"/>
      <c r="I891" s="52"/>
      <c r="J891" s="100" t="s">
        <v>170</v>
      </c>
      <c r="K891" s="100"/>
      <c r="L891" s="100"/>
    </row>
    <row r="892" spans="1:12" ht="15.75">
      <c r="A892" s="52"/>
      <c r="B892" s="52"/>
      <c r="C892" s="52"/>
      <c r="D892" s="52"/>
      <c r="E892" s="52"/>
      <c r="F892" s="52"/>
      <c r="G892" s="52"/>
      <c r="H892" s="52"/>
      <c r="I892" s="52"/>
      <c r="J892" s="100" t="s">
        <v>171</v>
      </c>
      <c r="K892" s="100"/>
      <c r="L892" s="100"/>
    </row>
    <row r="893" spans="1:12" ht="15.75">
      <c r="A893" s="52"/>
      <c r="B893" s="52"/>
      <c r="C893" s="52"/>
      <c r="D893" s="52"/>
      <c r="E893" s="52"/>
      <c r="F893" s="52"/>
      <c r="G893" s="52"/>
      <c r="H893" s="52"/>
      <c r="I893" s="52"/>
      <c r="J893" s="57"/>
      <c r="K893" s="57"/>
      <c r="L893" s="57"/>
    </row>
    <row r="894" spans="1:12" ht="15.75">
      <c r="A894" s="52"/>
      <c r="B894" s="52"/>
      <c r="C894" s="52"/>
      <c r="D894" s="52"/>
      <c r="E894" s="52"/>
      <c r="F894" s="52"/>
      <c r="G894" s="52"/>
      <c r="H894" s="52"/>
      <c r="I894" s="52"/>
      <c r="J894" s="100" t="s">
        <v>166</v>
      </c>
      <c r="K894" s="100"/>
      <c r="L894" s="100"/>
    </row>
    <row r="895" spans="1:12" ht="12.75">
      <c r="A895" s="52"/>
      <c r="B895" s="52"/>
      <c r="C895" s="52"/>
      <c r="D895" s="52"/>
      <c r="E895" s="52"/>
      <c r="F895" s="52"/>
      <c r="G895" s="52"/>
      <c r="H895" s="52"/>
      <c r="I895" s="52"/>
      <c r="J895" s="58"/>
      <c r="K895" s="58"/>
      <c r="L895" s="58"/>
    </row>
    <row r="896" spans="1:12" ht="12.75">
      <c r="A896" s="52"/>
      <c r="B896" s="52"/>
      <c r="C896" s="52"/>
      <c r="D896" s="52"/>
      <c r="E896" s="52"/>
      <c r="F896" s="52"/>
      <c r="G896" s="52"/>
      <c r="H896" s="52"/>
      <c r="I896" s="52"/>
      <c r="J896" s="58"/>
      <c r="K896" s="58"/>
      <c r="L896" s="58"/>
    </row>
    <row r="897" spans="1:12" ht="12.75">
      <c r="A897" s="52"/>
      <c r="B897" s="52"/>
      <c r="C897" s="52"/>
      <c r="D897" s="52"/>
      <c r="E897" s="52"/>
      <c r="F897" s="52"/>
      <c r="G897" s="52"/>
      <c r="H897" s="52"/>
      <c r="I897" s="52"/>
      <c r="J897" s="58"/>
      <c r="K897" s="58"/>
      <c r="L897" s="58"/>
    </row>
    <row r="898" spans="1:12" ht="12.7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</row>
    <row r="899" spans="1:12" ht="12.75">
      <c r="A899" s="101" t="s">
        <v>123</v>
      </c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</row>
    <row r="900" spans="1:12" ht="12.75">
      <c r="A900" s="101" t="s">
        <v>182</v>
      </c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</row>
    <row r="901" spans="1:12" ht="12.7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</row>
    <row r="902" spans="1:12" ht="12.75">
      <c r="A902" s="59" t="s">
        <v>6</v>
      </c>
      <c r="B902" s="105" t="s">
        <v>125</v>
      </c>
      <c r="C902" s="106"/>
      <c r="D902" s="105" t="s">
        <v>126</v>
      </c>
      <c r="E902" s="106"/>
      <c r="F902" s="105">
        <v>2004</v>
      </c>
      <c r="G902" s="106"/>
      <c r="H902" s="105">
        <v>2005</v>
      </c>
      <c r="I902" s="106"/>
      <c r="J902" s="105">
        <v>2006</v>
      </c>
      <c r="K902" s="106"/>
      <c r="L902" s="2">
        <v>2007</v>
      </c>
    </row>
    <row r="903" spans="1:12" ht="12.75">
      <c r="A903" s="3" t="s">
        <v>20</v>
      </c>
      <c r="B903" s="84" t="s">
        <v>127</v>
      </c>
      <c r="C903" s="85"/>
      <c r="D903" s="136">
        <v>4.7</v>
      </c>
      <c r="E903" s="137"/>
      <c r="F903" s="67">
        <v>7.7</v>
      </c>
      <c r="G903" s="40"/>
      <c r="H903" s="136">
        <v>76.4</v>
      </c>
      <c r="I903" s="137"/>
      <c r="J903" s="136" t="s">
        <v>140</v>
      </c>
      <c r="K903" s="137"/>
      <c r="L903" s="73"/>
    </row>
    <row r="904" spans="1:12" ht="12.75">
      <c r="A904" s="3" t="s">
        <v>21</v>
      </c>
      <c r="B904" s="84" t="s">
        <v>128</v>
      </c>
      <c r="C904" s="85"/>
      <c r="D904" s="136"/>
      <c r="E904" s="137"/>
      <c r="F904" s="67" t="s">
        <v>140</v>
      </c>
      <c r="G904" s="40"/>
      <c r="H904" s="136" t="s">
        <v>140</v>
      </c>
      <c r="I904" s="137"/>
      <c r="J904" s="136" t="s">
        <v>140</v>
      </c>
      <c r="K904" s="137"/>
      <c r="L904" s="73"/>
    </row>
    <row r="905" spans="1:12" ht="12.75">
      <c r="A905" s="3" t="s">
        <v>22</v>
      </c>
      <c r="B905" s="84" t="s">
        <v>129</v>
      </c>
      <c r="C905" s="85"/>
      <c r="D905" s="136"/>
      <c r="E905" s="137"/>
      <c r="F905" s="67" t="s">
        <v>140</v>
      </c>
      <c r="G905" s="40"/>
      <c r="H905" s="136">
        <v>351.4</v>
      </c>
      <c r="I905" s="137"/>
      <c r="J905" s="136" t="s">
        <v>140</v>
      </c>
      <c r="K905" s="137"/>
      <c r="L905" s="73"/>
    </row>
    <row r="906" spans="1:12" ht="12.75">
      <c r="A906" s="3" t="s">
        <v>23</v>
      </c>
      <c r="B906" s="84" t="s">
        <v>130</v>
      </c>
      <c r="C906" s="85"/>
      <c r="D906" s="136"/>
      <c r="E906" s="137"/>
      <c r="F906" s="67"/>
      <c r="G906" s="40"/>
      <c r="H906" s="136" t="s">
        <v>140</v>
      </c>
      <c r="I906" s="137"/>
      <c r="J906" s="136" t="s">
        <v>140</v>
      </c>
      <c r="K906" s="137"/>
      <c r="L906" s="73"/>
    </row>
    <row r="907" spans="1:12" ht="12.75">
      <c r="A907" s="3" t="s">
        <v>24</v>
      </c>
      <c r="B907" s="84" t="s">
        <v>131</v>
      </c>
      <c r="C907" s="85"/>
      <c r="D907" s="136"/>
      <c r="E907" s="137"/>
      <c r="F907" s="74" t="s">
        <v>140</v>
      </c>
      <c r="G907" s="65" t="s">
        <v>140</v>
      </c>
      <c r="H907" s="74" t="s">
        <v>140</v>
      </c>
      <c r="I907" s="65">
        <v>0</v>
      </c>
      <c r="J907" s="74" t="s">
        <v>140</v>
      </c>
      <c r="K907" s="65" t="s">
        <v>140</v>
      </c>
      <c r="L907" s="73"/>
    </row>
    <row r="908" spans="1:12" ht="12.75">
      <c r="A908" s="3" t="s">
        <v>25</v>
      </c>
      <c r="B908" s="84" t="s">
        <v>133</v>
      </c>
      <c r="C908" s="85"/>
      <c r="D908" s="136"/>
      <c r="E908" s="137"/>
      <c r="F908" s="67"/>
      <c r="G908" s="40"/>
      <c r="H908" s="136"/>
      <c r="I908" s="137"/>
      <c r="J908" s="136"/>
      <c r="K908" s="137"/>
      <c r="L908" s="73"/>
    </row>
    <row r="909" spans="1:12" ht="12.75">
      <c r="A909" s="3" t="s">
        <v>26</v>
      </c>
      <c r="B909" s="84" t="s">
        <v>134</v>
      </c>
      <c r="C909" s="85"/>
      <c r="D909" s="136"/>
      <c r="E909" s="137"/>
      <c r="F909" s="67"/>
      <c r="G909" s="40"/>
      <c r="H909" s="136"/>
      <c r="I909" s="137"/>
      <c r="J909" s="136"/>
      <c r="K909" s="137"/>
      <c r="L909" s="73"/>
    </row>
    <row r="910" spans="1:12" ht="12.75">
      <c r="A910" s="3" t="s">
        <v>27</v>
      </c>
      <c r="B910" s="84" t="s">
        <v>135</v>
      </c>
      <c r="C910" s="85"/>
      <c r="D910" s="136"/>
      <c r="E910" s="137"/>
      <c r="F910" s="67"/>
      <c r="G910" s="40"/>
      <c r="H910" s="136"/>
      <c r="I910" s="137"/>
      <c r="J910" s="136"/>
      <c r="K910" s="137"/>
      <c r="L910" s="73"/>
    </row>
    <row r="911" spans="1:12" ht="12.75">
      <c r="A911" s="3" t="s">
        <v>28</v>
      </c>
      <c r="B911" s="60" t="s">
        <v>141</v>
      </c>
      <c r="C911" s="61"/>
      <c r="D911" s="71"/>
      <c r="E911" s="72"/>
      <c r="F911" s="64"/>
      <c r="G911" s="65"/>
      <c r="H911" s="71"/>
      <c r="I911" s="72">
        <v>46.8</v>
      </c>
      <c r="J911" s="71"/>
      <c r="K911" s="72"/>
      <c r="L911" s="73"/>
    </row>
    <row r="912" spans="1:12" ht="12.75">
      <c r="A912" s="59"/>
      <c r="B912" s="41" t="s">
        <v>119</v>
      </c>
      <c r="C912" s="133"/>
      <c r="D912" s="138">
        <f>D903</f>
        <v>4.7</v>
      </c>
      <c r="E912" s="139"/>
      <c r="F912" s="140">
        <f>SUM(F903:G910)</f>
        <v>7.7</v>
      </c>
      <c r="G912" s="141"/>
      <c r="H912" s="138">
        <f>I911+H905+H903</f>
        <v>474.6</v>
      </c>
      <c r="I912" s="139"/>
      <c r="J912" s="138" t="s">
        <v>140</v>
      </c>
      <c r="K912" s="139"/>
      <c r="L912" s="75"/>
    </row>
    <row r="913" spans="1:12" ht="12.7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</row>
    <row r="914" spans="1:12" ht="12.7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</row>
    <row r="915" spans="1:12" ht="12.7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</row>
    <row r="916" spans="1:12" ht="12.7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</row>
    <row r="917" spans="1:12" ht="12.7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</row>
    <row r="918" spans="1:12" ht="12.7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</row>
    <row r="919" spans="1:12" ht="12.7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</row>
    <row r="920" spans="1:12" ht="12.7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</row>
    <row r="921" spans="1:12" ht="12.7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</row>
    <row r="922" spans="1:12" ht="12.7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</row>
    <row r="923" spans="1:12" ht="12.7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</row>
    <row r="924" spans="1:12" ht="12.7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</row>
    <row r="925" spans="1:12" ht="12.7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</row>
    <row r="926" spans="1:12" ht="15.75">
      <c r="A926" s="52"/>
      <c r="B926" s="52"/>
      <c r="C926" s="52"/>
      <c r="D926" s="52"/>
      <c r="E926" s="52"/>
      <c r="F926" s="52"/>
      <c r="G926" s="52"/>
      <c r="H926" s="52"/>
      <c r="I926" s="52"/>
      <c r="J926" s="100" t="s">
        <v>170</v>
      </c>
      <c r="K926" s="100"/>
      <c r="L926" s="100"/>
    </row>
    <row r="927" spans="1:12" ht="15.75">
      <c r="A927" s="52"/>
      <c r="B927" s="52"/>
      <c r="C927" s="52"/>
      <c r="D927" s="52"/>
      <c r="E927" s="52"/>
      <c r="F927" s="52"/>
      <c r="G927" s="52"/>
      <c r="H927" s="52"/>
      <c r="I927" s="52"/>
      <c r="J927" s="100" t="s">
        <v>174</v>
      </c>
      <c r="K927" s="100"/>
      <c r="L927" s="100"/>
    </row>
    <row r="928" spans="1:12" ht="15.75">
      <c r="A928" s="52"/>
      <c r="B928" s="52"/>
      <c r="C928" s="52"/>
      <c r="D928" s="52"/>
      <c r="E928" s="52"/>
      <c r="F928" s="52"/>
      <c r="G928" s="52"/>
      <c r="H928" s="52"/>
      <c r="I928" s="52"/>
      <c r="J928" s="57"/>
      <c r="K928" s="57"/>
      <c r="L928" s="57"/>
    </row>
    <row r="929" spans="1:12" ht="15.75">
      <c r="A929" s="52"/>
      <c r="B929" s="52"/>
      <c r="C929" s="52"/>
      <c r="D929" s="52"/>
      <c r="E929" s="52"/>
      <c r="F929" s="52"/>
      <c r="G929" s="52"/>
      <c r="H929" s="52"/>
      <c r="I929" s="52"/>
      <c r="J929" s="100" t="s">
        <v>168</v>
      </c>
      <c r="K929" s="100"/>
      <c r="L929" s="100"/>
    </row>
    <row r="930" spans="1:12" ht="12.75">
      <c r="A930" s="52"/>
      <c r="B930" s="52"/>
      <c r="C930" s="52"/>
      <c r="D930" s="52"/>
      <c r="E930" s="52"/>
      <c r="F930" s="52"/>
      <c r="G930" s="52"/>
      <c r="H930" s="52"/>
      <c r="I930" s="52"/>
      <c r="J930" s="58"/>
      <c r="K930" s="58"/>
      <c r="L930" s="58"/>
    </row>
    <row r="931" spans="1:12" ht="12.75">
      <c r="A931" s="52"/>
      <c r="B931" s="52"/>
      <c r="C931" s="52"/>
      <c r="D931" s="52"/>
      <c r="E931" s="52"/>
      <c r="F931" s="52"/>
      <c r="G931" s="52"/>
      <c r="H931" s="52"/>
      <c r="I931" s="52"/>
      <c r="J931" s="58"/>
      <c r="K931" s="58"/>
      <c r="L931" s="58"/>
    </row>
    <row r="932" spans="1:12" ht="12.75">
      <c r="A932" s="52"/>
      <c r="B932" s="52"/>
      <c r="C932" s="52"/>
      <c r="D932" s="52"/>
      <c r="E932" s="52"/>
      <c r="F932" s="52"/>
      <c r="G932" s="52"/>
      <c r="H932" s="52"/>
      <c r="I932" s="52"/>
      <c r="J932" s="58"/>
      <c r="K932" s="58"/>
      <c r="L932" s="58"/>
    </row>
    <row r="933" spans="1:12" ht="12.7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</row>
    <row r="934" spans="1:12" ht="12.75">
      <c r="A934" s="101" t="s">
        <v>123</v>
      </c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</row>
    <row r="935" spans="1:12" ht="12.75">
      <c r="A935" s="101" t="s">
        <v>183</v>
      </c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</row>
    <row r="936" spans="1:12" ht="12.7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</row>
    <row r="937" spans="1:12" ht="12.75">
      <c r="A937" s="59" t="s">
        <v>6</v>
      </c>
      <c r="B937" s="105" t="s">
        <v>125</v>
      </c>
      <c r="C937" s="106"/>
      <c r="D937" s="105" t="s">
        <v>126</v>
      </c>
      <c r="E937" s="106"/>
      <c r="F937" s="105">
        <v>2004</v>
      </c>
      <c r="G937" s="106"/>
      <c r="H937" s="105">
        <v>2005</v>
      </c>
      <c r="I937" s="106"/>
      <c r="J937" s="105">
        <v>2006</v>
      </c>
      <c r="K937" s="106"/>
      <c r="L937" s="2">
        <v>2007</v>
      </c>
    </row>
    <row r="938" spans="1:12" ht="12.75">
      <c r="A938" s="3" t="s">
        <v>20</v>
      </c>
      <c r="B938" s="84" t="s">
        <v>127</v>
      </c>
      <c r="C938" s="85"/>
      <c r="D938" s="136">
        <v>6.9</v>
      </c>
      <c r="E938" s="137"/>
      <c r="F938" s="67">
        <v>10.4</v>
      </c>
      <c r="G938" s="40"/>
      <c r="H938" s="136">
        <v>102</v>
      </c>
      <c r="I938" s="137"/>
      <c r="J938" s="136" t="s">
        <v>140</v>
      </c>
      <c r="K938" s="137"/>
      <c r="L938" s="73"/>
    </row>
    <row r="939" spans="1:12" ht="12.75">
      <c r="A939" s="3" t="s">
        <v>21</v>
      </c>
      <c r="B939" s="84" t="s">
        <v>128</v>
      </c>
      <c r="C939" s="85"/>
      <c r="D939" s="136"/>
      <c r="E939" s="137"/>
      <c r="F939" s="67" t="s">
        <v>140</v>
      </c>
      <c r="G939" s="40"/>
      <c r="H939" s="136" t="s">
        <v>140</v>
      </c>
      <c r="I939" s="137"/>
      <c r="J939" s="136" t="s">
        <v>140</v>
      </c>
      <c r="K939" s="137"/>
      <c r="L939" s="73"/>
    </row>
    <row r="940" spans="1:12" ht="12.75">
      <c r="A940" s="3" t="s">
        <v>22</v>
      </c>
      <c r="B940" s="84" t="s">
        <v>129</v>
      </c>
      <c r="C940" s="85"/>
      <c r="D940" s="136"/>
      <c r="E940" s="137"/>
      <c r="F940" s="67" t="s">
        <v>140</v>
      </c>
      <c r="G940" s="40"/>
      <c r="H940" s="136">
        <v>463.4</v>
      </c>
      <c r="I940" s="137"/>
      <c r="J940" s="136" t="s">
        <v>140</v>
      </c>
      <c r="K940" s="137"/>
      <c r="L940" s="73"/>
    </row>
    <row r="941" spans="1:12" ht="12.75">
      <c r="A941" s="3" t="s">
        <v>23</v>
      </c>
      <c r="B941" s="84" t="s">
        <v>130</v>
      </c>
      <c r="C941" s="85"/>
      <c r="D941" s="136"/>
      <c r="E941" s="137"/>
      <c r="F941" s="67"/>
      <c r="G941" s="40"/>
      <c r="H941" s="136" t="s">
        <v>140</v>
      </c>
      <c r="I941" s="137"/>
      <c r="J941" s="136" t="s">
        <v>140</v>
      </c>
      <c r="K941" s="137"/>
      <c r="L941" s="73"/>
    </row>
    <row r="942" spans="1:12" ht="12.75">
      <c r="A942" s="3" t="s">
        <v>24</v>
      </c>
      <c r="B942" s="84" t="s">
        <v>131</v>
      </c>
      <c r="C942" s="85"/>
      <c r="D942" s="136"/>
      <c r="E942" s="137"/>
      <c r="F942" s="74" t="s">
        <v>140</v>
      </c>
      <c r="G942" s="65" t="s">
        <v>140</v>
      </c>
      <c r="H942" s="74" t="s">
        <v>140</v>
      </c>
      <c r="I942" s="65">
        <v>0</v>
      </c>
      <c r="J942" s="74" t="s">
        <v>140</v>
      </c>
      <c r="K942" s="65" t="s">
        <v>140</v>
      </c>
      <c r="L942" s="73"/>
    </row>
    <row r="943" spans="1:12" ht="12.75">
      <c r="A943" s="3" t="s">
        <v>25</v>
      </c>
      <c r="B943" s="84" t="s">
        <v>133</v>
      </c>
      <c r="C943" s="85"/>
      <c r="D943" s="136"/>
      <c r="E943" s="137"/>
      <c r="F943" s="67"/>
      <c r="G943" s="40"/>
      <c r="H943" s="136"/>
      <c r="I943" s="137"/>
      <c r="J943" s="136"/>
      <c r="K943" s="137"/>
      <c r="L943" s="73"/>
    </row>
    <row r="944" spans="1:12" ht="12.75">
      <c r="A944" s="3" t="s">
        <v>26</v>
      </c>
      <c r="B944" s="84" t="s">
        <v>134</v>
      </c>
      <c r="C944" s="85"/>
      <c r="D944" s="136"/>
      <c r="E944" s="137"/>
      <c r="F944" s="67"/>
      <c r="G944" s="40"/>
      <c r="H944" s="136"/>
      <c r="I944" s="137"/>
      <c r="J944" s="136"/>
      <c r="K944" s="137"/>
      <c r="L944" s="73"/>
    </row>
    <row r="945" spans="1:12" ht="12.75">
      <c r="A945" s="3" t="s">
        <v>27</v>
      </c>
      <c r="B945" s="84" t="s">
        <v>135</v>
      </c>
      <c r="C945" s="85"/>
      <c r="D945" s="136"/>
      <c r="E945" s="137"/>
      <c r="F945" s="67"/>
      <c r="G945" s="40"/>
      <c r="H945" s="136"/>
      <c r="I945" s="137"/>
      <c r="J945" s="136"/>
      <c r="K945" s="137"/>
      <c r="L945" s="73"/>
    </row>
    <row r="946" spans="1:12" ht="12.75">
      <c r="A946" s="3" t="s">
        <v>28</v>
      </c>
      <c r="B946" s="60" t="s">
        <v>141</v>
      </c>
      <c r="C946" s="61"/>
      <c r="D946" s="71"/>
      <c r="E946" s="72"/>
      <c r="F946" s="64"/>
      <c r="G946" s="65"/>
      <c r="H946" s="71"/>
      <c r="I946" s="72">
        <v>61.8</v>
      </c>
      <c r="J946" s="71"/>
      <c r="K946" s="72"/>
      <c r="L946" s="73"/>
    </row>
    <row r="947" spans="1:12" ht="12.75">
      <c r="A947" s="59"/>
      <c r="B947" s="41" t="s">
        <v>119</v>
      </c>
      <c r="C947" s="133"/>
      <c r="D947" s="138">
        <f>D938</f>
        <v>6.9</v>
      </c>
      <c r="E947" s="139"/>
      <c r="F947" s="140">
        <f>SUM(F938:G945)</f>
        <v>10.4</v>
      </c>
      <c r="G947" s="141"/>
      <c r="H947" s="138">
        <f>I946+H940+H938</f>
        <v>627.1999999999999</v>
      </c>
      <c r="I947" s="139"/>
      <c r="J947" s="138" t="s">
        <v>140</v>
      </c>
      <c r="K947" s="139"/>
      <c r="L947" s="75"/>
    </row>
    <row r="948" spans="1:12" ht="12.7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</row>
    <row r="949" spans="1:12" ht="12.7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</row>
    <row r="950" spans="1:12" ht="12.7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</row>
    <row r="951" spans="1:12" ht="12.7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</row>
    <row r="952" spans="1:12" ht="12.7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</row>
    <row r="953" spans="1:12" ht="12.7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</row>
    <row r="954" spans="1:12" ht="12.7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</row>
    <row r="955" spans="1:12" ht="12.7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</row>
    <row r="956" spans="1:12" ht="12.7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</row>
    <row r="957" spans="1:12" ht="12.7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</row>
    <row r="958" spans="1:12" ht="12.7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</row>
    <row r="959" spans="1:12" ht="12.7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</row>
    <row r="960" spans="1:12" ht="12.7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</row>
    <row r="961" spans="1:12" ht="15.75">
      <c r="A961" s="52"/>
      <c r="B961" s="52"/>
      <c r="C961" s="52"/>
      <c r="D961" s="52"/>
      <c r="E961" s="52"/>
      <c r="F961" s="52"/>
      <c r="G961" s="52"/>
      <c r="H961" s="52"/>
      <c r="I961" s="52"/>
      <c r="J961" s="100" t="s">
        <v>170</v>
      </c>
      <c r="K961" s="100"/>
      <c r="L961" s="100"/>
    </row>
    <row r="962" spans="1:12" ht="15.75">
      <c r="A962" s="52"/>
      <c r="B962" s="52"/>
      <c r="C962" s="52"/>
      <c r="D962" s="52"/>
      <c r="E962" s="52"/>
      <c r="F962" s="52"/>
      <c r="G962" s="52"/>
      <c r="H962" s="52"/>
      <c r="I962" s="52"/>
      <c r="J962" s="100" t="s">
        <v>140</v>
      </c>
      <c r="K962" s="100"/>
      <c r="L962" s="100"/>
    </row>
    <row r="963" spans="1:12" ht="15.75">
      <c r="A963" s="52"/>
      <c r="B963" s="52"/>
      <c r="C963" s="52"/>
      <c r="D963" s="52"/>
      <c r="E963" s="52"/>
      <c r="F963" s="52"/>
      <c r="G963" s="52"/>
      <c r="H963" s="52"/>
      <c r="I963" s="52"/>
      <c r="J963" s="100" t="s">
        <v>184</v>
      </c>
      <c r="K963" s="100"/>
      <c r="L963" s="100"/>
    </row>
    <row r="964" spans="1:12" ht="12.75">
      <c r="A964" s="52"/>
      <c r="B964" s="52"/>
      <c r="C964" s="52"/>
      <c r="D964" s="52"/>
      <c r="E964" s="52"/>
      <c r="F964" s="52"/>
      <c r="G964" s="52"/>
      <c r="H964" s="52"/>
      <c r="I964" s="52"/>
      <c r="J964" s="58"/>
      <c r="K964" s="58"/>
      <c r="L964" s="58"/>
    </row>
    <row r="965" spans="1:12" ht="12.75">
      <c r="A965" s="52"/>
      <c r="B965" s="52"/>
      <c r="C965" s="52"/>
      <c r="D965" s="52"/>
      <c r="E965" s="52"/>
      <c r="F965" s="52"/>
      <c r="G965" s="52"/>
      <c r="H965" s="52"/>
      <c r="I965" s="52"/>
      <c r="J965" s="58"/>
      <c r="K965" s="58"/>
      <c r="L965" s="58"/>
    </row>
    <row r="966" spans="1:12" ht="12.75">
      <c r="A966" s="52"/>
      <c r="B966" s="52"/>
      <c r="C966" s="52"/>
      <c r="D966" s="52"/>
      <c r="E966" s="52"/>
      <c r="F966" s="52"/>
      <c r="G966" s="52"/>
      <c r="H966" s="52"/>
      <c r="I966" s="52"/>
      <c r="J966" s="58"/>
      <c r="K966" s="58"/>
      <c r="L966" s="58"/>
    </row>
    <row r="967" spans="1:12" ht="12.75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</row>
    <row r="968" spans="1:12" ht="12.75">
      <c r="A968" s="101" t="s">
        <v>123</v>
      </c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</row>
    <row r="969" spans="1:12" ht="12.75">
      <c r="A969" s="101" t="s">
        <v>185</v>
      </c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</row>
    <row r="970" spans="1:12" ht="12.75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</row>
    <row r="971" spans="1:12" ht="12.75">
      <c r="A971" s="59" t="s">
        <v>6</v>
      </c>
      <c r="B971" s="105" t="s">
        <v>125</v>
      </c>
      <c r="C971" s="106"/>
      <c r="D971" s="105" t="s">
        <v>126</v>
      </c>
      <c r="E971" s="106"/>
      <c r="F971" s="105">
        <v>2004</v>
      </c>
      <c r="G971" s="106"/>
      <c r="H971" s="105">
        <v>2005</v>
      </c>
      <c r="I971" s="106"/>
      <c r="J971" s="105">
        <v>2006</v>
      </c>
      <c r="K971" s="106"/>
      <c r="L971" s="2">
        <v>2007</v>
      </c>
    </row>
    <row r="972" spans="1:12" ht="12.75">
      <c r="A972" s="3" t="s">
        <v>20</v>
      </c>
      <c r="B972" s="84" t="s">
        <v>127</v>
      </c>
      <c r="C972" s="85"/>
      <c r="D972" s="136">
        <v>17</v>
      </c>
      <c r="E972" s="137"/>
      <c r="F972" s="67">
        <v>10</v>
      </c>
      <c r="G972" s="40"/>
      <c r="H972" s="136">
        <v>100</v>
      </c>
      <c r="I972" s="137"/>
      <c r="J972" s="136" t="s">
        <v>140</v>
      </c>
      <c r="K972" s="137"/>
      <c r="L972" s="73"/>
    </row>
    <row r="973" spans="1:12" ht="12.75">
      <c r="A973" s="3" t="s">
        <v>21</v>
      </c>
      <c r="B973" s="84" t="s">
        <v>128</v>
      </c>
      <c r="C973" s="85"/>
      <c r="D973" s="136"/>
      <c r="E973" s="137"/>
      <c r="F973" s="67">
        <v>0</v>
      </c>
      <c r="G973" s="40"/>
      <c r="H973" s="136" t="s">
        <v>140</v>
      </c>
      <c r="I973" s="137"/>
      <c r="J973" s="136" t="s">
        <v>140</v>
      </c>
      <c r="K973" s="137"/>
      <c r="L973" s="73"/>
    </row>
    <row r="974" spans="1:12" ht="12.75">
      <c r="A974" s="3" t="s">
        <v>22</v>
      </c>
      <c r="B974" s="84" t="s">
        <v>129</v>
      </c>
      <c r="C974" s="85"/>
      <c r="D974" s="136"/>
      <c r="E974" s="137"/>
      <c r="F974" s="67" t="s">
        <v>140</v>
      </c>
      <c r="G974" s="40"/>
      <c r="H974" s="136">
        <v>580</v>
      </c>
      <c r="I974" s="137"/>
      <c r="J974" s="136" t="s">
        <v>140</v>
      </c>
      <c r="K974" s="137"/>
      <c r="L974" s="73"/>
    </row>
    <row r="975" spans="1:12" ht="12.75">
      <c r="A975" s="3" t="s">
        <v>23</v>
      </c>
      <c r="B975" s="84" t="s">
        <v>130</v>
      </c>
      <c r="C975" s="85"/>
      <c r="D975" s="136"/>
      <c r="E975" s="137"/>
      <c r="F975" s="67"/>
      <c r="G975" s="40"/>
      <c r="H975" s="136" t="s">
        <v>140</v>
      </c>
      <c r="I975" s="137"/>
      <c r="J975" s="136" t="s">
        <v>140</v>
      </c>
      <c r="K975" s="137"/>
      <c r="L975" s="73"/>
    </row>
    <row r="976" spans="1:12" ht="12.75">
      <c r="A976" s="3" t="s">
        <v>24</v>
      </c>
      <c r="B976" s="84" t="s">
        <v>131</v>
      </c>
      <c r="C976" s="85"/>
      <c r="D976" s="136"/>
      <c r="E976" s="137"/>
      <c r="F976" s="74" t="s">
        <v>140</v>
      </c>
      <c r="G976" s="65">
        <v>0</v>
      </c>
      <c r="H976" s="74" t="s">
        <v>186</v>
      </c>
      <c r="I976" s="65">
        <v>500</v>
      </c>
      <c r="J976" s="74" t="s">
        <v>140</v>
      </c>
      <c r="K976" s="65" t="s">
        <v>140</v>
      </c>
      <c r="L976" s="73"/>
    </row>
    <row r="977" spans="1:12" ht="12.75">
      <c r="A977" s="3" t="s">
        <v>25</v>
      </c>
      <c r="B977" s="84" t="s">
        <v>133</v>
      </c>
      <c r="C977" s="85"/>
      <c r="D977" s="136"/>
      <c r="E977" s="137"/>
      <c r="F977" s="67"/>
      <c r="G977" s="40"/>
      <c r="H977" s="136"/>
      <c r="I977" s="137"/>
      <c r="J977" s="136"/>
      <c r="K977" s="137"/>
      <c r="L977" s="73"/>
    </row>
    <row r="978" spans="1:12" ht="12.75">
      <c r="A978" s="3" t="s">
        <v>26</v>
      </c>
      <c r="B978" s="84" t="s">
        <v>134</v>
      </c>
      <c r="C978" s="85"/>
      <c r="D978" s="136"/>
      <c r="E978" s="137"/>
      <c r="F978" s="67"/>
      <c r="G978" s="40"/>
      <c r="H978" s="136"/>
      <c r="I978" s="137"/>
      <c r="J978" s="136"/>
      <c r="K978" s="137"/>
      <c r="L978" s="73"/>
    </row>
    <row r="979" spans="1:12" ht="12.75">
      <c r="A979" s="3" t="s">
        <v>27</v>
      </c>
      <c r="B979" s="84" t="s">
        <v>135</v>
      </c>
      <c r="C979" s="85"/>
      <c r="D979" s="136"/>
      <c r="E979" s="137"/>
      <c r="F979" s="67"/>
      <c r="G979" s="40"/>
      <c r="H979" s="136"/>
      <c r="I979" s="137"/>
      <c r="J979" s="136"/>
      <c r="K979" s="137"/>
      <c r="L979" s="73"/>
    </row>
    <row r="980" spans="1:12" ht="12.75">
      <c r="A980" s="3" t="s">
        <v>28</v>
      </c>
      <c r="B980" s="60" t="s">
        <v>141</v>
      </c>
      <c r="C980" s="61"/>
      <c r="D980" s="71"/>
      <c r="E980" s="72"/>
      <c r="F980" s="64"/>
      <c r="G980" s="65"/>
      <c r="H980" s="71"/>
      <c r="I980" s="72"/>
      <c r="J980" s="71"/>
      <c r="K980" s="72"/>
      <c r="L980" s="73"/>
    </row>
    <row r="981" spans="1:12" ht="12.75">
      <c r="A981" s="59"/>
      <c r="B981" s="41" t="s">
        <v>119</v>
      </c>
      <c r="C981" s="133"/>
      <c r="D981" s="138">
        <f>D972</f>
        <v>17</v>
      </c>
      <c r="E981" s="139"/>
      <c r="F981" s="140">
        <f>G976+F973+F972</f>
        <v>10</v>
      </c>
      <c r="G981" s="141"/>
      <c r="H981" s="142">
        <f>I976+H974+H972</f>
        <v>1180</v>
      </c>
      <c r="I981" s="143"/>
      <c r="J981" s="138" t="s">
        <v>140</v>
      </c>
      <c r="K981" s="139"/>
      <c r="L981" s="75"/>
    </row>
    <row r="982" spans="1:12" ht="12.7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</row>
    <row r="983" spans="1:12" ht="12.7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</row>
    <row r="984" spans="1:12" ht="12.7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</row>
    <row r="985" spans="1:12" ht="12.7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</row>
    <row r="986" spans="1:12" ht="12.7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</row>
    <row r="987" spans="1:12" ht="12.7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</row>
    <row r="988" spans="1:12" ht="12.7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</row>
    <row r="989" spans="1:12" ht="12.7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</row>
    <row r="990" spans="1:12" ht="12.7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</row>
    <row r="991" spans="1:12" ht="12.7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</row>
    <row r="992" spans="1:12" ht="12.7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</row>
    <row r="993" spans="1:12" ht="12.7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</row>
    <row r="994" spans="1:12" ht="12.7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</row>
    <row r="995" spans="1:12" ht="12.7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</row>
    <row r="996" spans="1:12" ht="15.75">
      <c r="A996" s="52"/>
      <c r="B996" s="52"/>
      <c r="C996" s="52"/>
      <c r="D996" s="52"/>
      <c r="E996" s="52"/>
      <c r="F996" s="52"/>
      <c r="G996" s="52"/>
      <c r="H996" s="52"/>
      <c r="I996" s="52"/>
      <c r="J996" s="100" t="s">
        <v>187</v>
      </c>
      <c r="K996" s="100"/>
      <c r="L996" s="100"/>
    </row>
    <row r="997" spans="1:12" ht="15.75">
      <c r="A997" s="52"/>
      <c r="B997" s="52"/>
      <c r="C997" s="52"/>
      <c r="D997" s="52"/>
      <c r="E997" s="52"/>
      <c r="F997" s="52"/>
      <c r="G997" s="52"/>
      <c r="H997" s="52"/>
      <c r="I997" s="52"/>
      <c r="J997" s="100" t="s">
        <v>188</v>
      </c>
      <c r="K997" s="100"/>
      <c r="L997" s="100"/>
    </row>
    <row r="998" spans="1:12" ht="15.75">
      <c r="A998" s="52"/>
      <c r="B998" s="52"/>
      <c r="C998" s="52"/>
      <c r="D998" s="52"/>
      <c r="E998" s="52"/>
      <c r="F998" s="52"/>
      <c r="G998" s="52"/>
      <c r="H998" s="52"/>
      <c r="I998" s="52"/>
      <c r="J998" s="57"/>
      <c r="K998" s="57"/>
      <c r="L998" s="57"/>
    </row>
    <row r="999" spans="1:12" ht="15.75">
      <c r="A999" s="52"/>
      <c r="B999" s="52"/>
      <c r="C999" s="52"/>
      <c r="D999" s="52"/>
      <c r="E999" s="52"/>
      <c r="F999" s="52"/>
      <c r="G999" s="52"/>
      <c r="H999" s="52"/>
      <c r="I999" s="52"/>
      <c r="J999" s="100" t="s">
        <v>122</v>
      </c>
      <c r="K999" s="100"/>
      <c r="L999" s="100"/>
    </row>
    <row r="1000" spans="1:12" ht="12.75">
      <c r="A1000" s="52"/>
      <c r="B1000" s="52"/>
      <c r="C1000" s="52"/>
      <c r="D1000" s="52"/>
      <c r="E1000" s="52"/>
      <c r="F1000" s="52"/>
      <c r="G1000" s="52"/>
      <c r="H1000" s="52"/>
      <c r="I1000" s="52"/>
      <c r="J1000" s="58"/>
      <c r="K1000" s="58"/>
      <c r="L1000" s="58"/>
    </row>
    <row r="1001" spans="1:12" ht="12.75">
      <c r="A1001" s="52"/>
      <c r="B1001" s="52"/>
      <c r="C1001" s="52"/>
      <c r="D1001" s="52"/>
      <c r="E1001" s="52"/>
      <c r="F1001" s="52"/>
      <c r="G1001" s="52"/>
      <c r="H1001" s="52"/>
      <c r="I1001" s="52"/>
      <c r="J1001" s="58"/>
      <c r="K1001" s="58"/>
      <c r="L1001" s="58"/>
    </row>
    <row r="1002" spans="1:12" ht="12.75">
      <c r="A1002" s="52"/>
      <c r="B1002" s="52"/>
      <c r="C1002" s="52"/>
      <c r="D1002" s="52"/>
      <c r="E1002" s="52"/>
      <c r="F1002" s="52"/>
      <c r="G1002" s="52"/>
      <c r="H1002" s="52"/>
      <c r="I1002" s="52"/>
      <c r="J1002" s="58"/>
      <c r="K1002" s="58"/>
      <c r="L1002" s="58"/>
    </row>
    <row r="1003" spans="1:12" ht="12.75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</row>
    <row r="1004" spans="1:12" ht="12.75">
      <c r="A1004" s="101" t="s">
        <v>123</v>
      </c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</row>
    <row r="1005" spans="1:12" ht="12.75">
      <c r="A1005" s="101" t="s">
        <v>189</v>
      </c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</row>
    <row r="1006" spans="1:12" ht="12.75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</row>
    <row r="1007" spans="1:12" ht="12.75">
      <c r="A1007" s="59" t="s">
        <v>6</v>
      </c>
      <c r="B1007" s="105" t="s">
        <v>125</v>
      </c>
      <c r="C1007" s="106"/>
      <c r="D1007" s="105" t="s">
        <v>126</v>
      </c>
      <c r="E1007" s="106"/>
      <c r="F1007" s="105">
        <v>2004</v>
      </c>
      <c r="G1007" s="106"/>
      <c r="H1007" s="105">
        <v>2005</v>
      </c>
      <c r="I1007" s="106"/>
      <c r="J1007" s="105">
        <v>2006</v>
      </c>
      <c r="K1007" s="106"/>
      <c r="L1007" s="2">
        <v>2007</v>
      </c>
    </row>
    <row r="1008" spans="1:12" ht="12.75">
      <c r="A1008" s="3" t="s">
        <v>20</v>
      </c>
      <c r="B1008" s="84" t="s">
        <v>127</v>
      </c>
      <c r="C1008" s="85"/>
      <c r="D1008" s="136" t="s">
        <v>140</v>
      </c>
      <c r="E1008" s="137"/>
      <c r="F1008" s="67">
        <v>38.1</v>
      </c>
      <c r="G1008" s="40"/>
      <c r="H1008" s="136">
        <v>27</v>
      </c>
      <c r="I1008" s="137"/>
      <c r="J1008" s="136">
        <v>129.2</v>
      </c>
      <c r="K1008" s="137"/>
      <c r="L1008" s="73"/>
    </row>
    <row r="1009" spans="1:12" ht="12.75">
      <c r="A1009" s="3" t="s">
        <v>21</v>
      </c>
      <c r="B1009" s="84" t="s">
        <v>128</v>
      </c>
      <c r="C1009" s="85"/>
      <c r="D1009" s="136"/>
      <c r="E1009" s="137"/>
      <c r="F1009" s="67" t="s">
        <v>140</v>
      </c>
      <c r="G1009" s="40"/>
      <c r="H1009" s="136" t="s">
        <v>140</v>
      </c>
      <c r="I1009" s="137"/>
      <c r="J1009" s="136" t="s">
        <v>140</v>
      </c>
      <c r="K1009" s="137"/>
      <c r="L1009" s="73"/>
    </row>
    <row r="1010" spans="1:12" ht="12.75">
      <c r="A1010" s="3" t="s">
        <v>22</v>
      </c>
      <c r="B1010" s="84" t="s">
        <v>129</v>
      </c>
      <c r="C1010" s="85"/>
      <c r="D1010" s="136"/>
      <c r="E1010" s="137"/>
      <c r="F1010" s="67">
        <v>102.8</v>
      </c>
      <c r="G1010" s="40"/>
      <c r="H1010" s="136">
        <v>362.5</v>
      </c>
      <c r="I1010" s="137"/>
      <c r="J1010" s="136">
        <v>621.4</v>
      </c>
      <c r="K1010" s="137"/>
      <c r="L1010" s="73"/>
    </row>
    <row r="1011" spans="1:12" ht="12.75">
      <c r="A1011" s="3" t="s">
        <v>23</v>
      </c>
      <c r="B1011" s="84" t="s">
        <v>130</v>
      </c>
      <c r="C1011" s="85"/>
      <c r="D1011" s="136"/>
      <c r="E1011" s="137"/>
      <c r="F1011" s="67"/>
      <c r="G1011" s="40"/>
      <c r="H1011" s="136" t="s">
        <v>140</v>
      </c>
      <c r="I1011" s="137"/>
      <c r="J1011" s="136" t="s">
        <v>140</v>
      </c>
      <c r="K1011" s="137"/>
      <c r="L1011" s="73"/>
    </row>
    <row r="1012" spans="1:12" ht="12.75">
      <c r="A1012" s="3" t="s">
        <v>24</v>
      </c>
      <c r="B1012" s="84" t="s">
        <v>131</v>
      </c>
      <c r="C1012" s="85"/>
      <c r="D1012" s="136"/>
      <c r="E1012" s="137"/>
      <c r="F1012" s="74" t="s">
        <v>140</v>
      </c>
      <c r="G1012" s="65" t="s">
        <v>140</v>
      </c>
      <c r="H1012" s="74" t="s">
        <v>190</v>
      </c>
      <c r="I1012" s="65">
        <v>50</v>
      </c>
      <c r="J1012" s="74" t="s">
        <v>140</v>
      </c>
      <c r="K1012" s="65">
        <v>0</v>
      </c>
      <c r="L1012" s="73"/>
    </row>
    <row r="1013" spans="1:12" ht="12.75">
      <c r="A1013" s="3" t="s">
        <v>25</v>
      </c>
      <c r="B1013" s="84" t="s">
        <v>133</v>
      </c>
      <c r="C1013" s="85"/>
      <c r="D1013" s="136"/>
      <c r="E1013" s="137"/>
      <c r="F1013" s="67"/>
      <c r="G1013" s="40"/>
      <c r="H1013" s="136"/>
      <c r="I1013" s="137"/>
      <c r="J1013" s="136"/>
      <c r="K1013" s="137"/>
      <c r="L1013" s="73"/>
    </row>
    <row r="1014" spans="1:12" ht="12.75">
      <c r="A1014" s="3" t="s">
        <v>26</v>
      </c>
      <c r="B1014" s="84" t="s">
        <v>134</v>
      </c>
      <c r="C1014" s="85"/>
      <c r="D1014" s="136"/>
      <c r="E1014" s="137"/>
      <c r="F1014" s="67"/>
      <c r="G1014" s="40"/>
      <c r="H1014" s="136"/>
      <c r="I1014" s="137"/>
      <c r="J1014" s="136"/>
      <c r="K1014" s="137"/>
      <c r="L1014" s="73"/>
    </row>
    <row r="1015" spans="1:12" ht="12.75">
      <c r="A1015" s="3" t="s">
        <v>27</v>
      </c>
      <c r="B1015" s="84" t="s">
        <v>135</v>
      </c>
      <c r="C1015" s="85"/>
      <c r="D1015" s="136"/>
      <c r="E1015" s="137"/>
      <c r="F1015" s="67"/>
      <c r="G1015" s="40"/>
      <c r="H1015" s="136"/>
      <c r="I1015" s="137"/>
      <c r="J1015" s="136"/>
      <c r="K1015" s="137"/>
      <c r="L1015" s="73"/>
    </row>
    <row r="1016" spans="1:12" ht="12.75">
      <c r="A1016" s="3" t="s">
        <v>28</v>
      </c>
      <c r="B1016" s="60" t="s">
        <v>141</v>
      </c>
      <c r="C1016" s="61"/>
      <c r="D1016" s="71"/>
      <c r="E1016" s="72"/>
      <c r="F1016" s="64"/>
      <c r="G1016" s="65">
        <v>13.7</v>
      </c>
      <c r="H1016" s="71"/>
      <c r="I1016" s="72">
        <v>48.4</v>
      </c>
      <c r="J1016" s="71"/>
      <c r="K1016" s="72">
        <v>82.9</v>
      </c>
      <c r="L1016" s="73"/>
    </row>
    <row r="1017" spans="1:12" ht="12.75">
      <c r="A1017" s="59"/>
      <c r="B1017" s="41" t="s">
        <v>119</v>
      </c>
      <c r="C1017" s="133"/>
      <c r="D1017" s="138" t="str">
        <f>D1008</f>
        <v> </v>
      </c>
      <c r="E1017" s="139"/>
      <c r="F1017" s="140">
        <f>G1016+F1010+F1008</f>
        <v>154.6</v>
      </c>
      <c r="G1017" s="141"/>
      <c r="H1017" s="138">
        <f>I1016+I1012+H1010+H1008</f>
        <v>487.9</v>
      </c>
      <c r="I1017" s="139"/>
      <c r="J1017" s="138">
        <f>K1016+J1010+J1008</f>
        <v>833.5</v>
      </c>
      <c r="K1017" s="139"/>
      <c r="L1017" s="75"/>
    </row>
    <row r="1018" spans="1:12" ht="12.75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</row>
    <row r="1019" spans="1:12" ht="12.75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</row>
    <row r="1020" spans="1:12" ht="12.75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</row>
    <row r="1021" spans="1:12" ht="12.75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</row>
    <row r="1022" spans="1:12" ht="12.75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</row>
    <row r="1023" spans="1:12" ht="12.75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</row>
    <row r="1024" spans="1:12" ht="12.75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</row>
    <row r="1025" spans="1:12" ht="12.75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</row>
    <row r="1026" spans="1:12" ht="12.75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</row>
    <row r="1027" spans="1:12" ht="12.75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</row>
    <row r="1028" spans="1:12" ht="12.75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</row>
    <row r="1029" spans="1:12" ht="12.75">
      <c r="A1029" s="78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</row>
    <row r="1030" spans="1:12" ht="12.75">
      <c r="A1030" s="78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</row>
    <row r="1031" spans="1:12" ht="15.75">
      <c r="A1031" s="52"/>
      <c r="B1031" s="52"/>
      <c r="C1031" s="52"/>
      <c r="D1031" s="52"/>
      <c r="E1031" s="52"/>
      <c r="F1031" s="52"/>
      <c r="G1031" s="52"/>
      <c r="H1031" s="52"/>
      <c r="I1031" s="52"/>
      <c r="J1031" s="100" t="s">
        <v>187</v>
      </c>
      <c r="K1031" s="100"/>
      <c r="L1031" s="100"/>
    </row>
    <row r="1032" spans="1:12" ht="15.75">
      <c r="A1032" s="52"/>
      <c r="B1032" s="52"/>
      <c r="C1032" s="52"/>
      <c r="D1032" s="52"/>
      <c r="E1032" s="52"/>
      <c r="F1032" s="52"/>
      <c r="G1032" s="52"/>
      <c r="H1032" s="52"/>
      <c r="I1032" s="52"/>
      <c r="J1032" s="100" t="s">
        <v>191</v>
      </c>
      <c r="K1032" s="100"/>
      <c r="L1032" s="100"/>
    </row>
    <row r="1033" spans="1:12" ht="15.75">
      <c r="A1033" s="52"/>
      <c r="B1033" s="52"/>
      <c r="C1033" s="52"/>
      <c r="D1033" s="52"/>
      <c r="E1033" s="52"/>
      <c r="F1033" s="52"/>
      <c r="G1033" s="52"/>
      <c r="H1033" s="52"/>
      <c r="I1033" s="52"/>
      <c r="J1033" s="57"/>
      <c r="K1033" s="57"/>
      <c r="L1033" s="57"/>
    </row>
    <row r="1034" spans="1:12" ht="15.75">
      <c r="A1034" s="52"/>
      <c r="B1034" s="52"/>
      <c r="C1034" s="52"/>
      <c r="D1034" s="52"/>
      <c r="E1034" s="52"/>
      <c r="F1034" s="52"/>
      <c r="G1034" s="52"/>
      <c r="H1034" s="52"/>
      <c r="I1034" s="52"/>
      <c r="J1034" s="100" t="s">
        <v>138</v>
      </c>
      <c r="K1034" s="100"/>
      <c r="L1034" s="100"/>
    </row>
    <row r="1035" spans="1:12" ht="12.75">
      <c r="A1035" s="52"/>
      <c r="B1035" s="52"/>
      <c r="C1035" s="52"/>
      <c r="D1035" s="52"/>
      <c r="E1035" s="52"/>
      <c r="F1035" s="52"/>
      <c r="G1035" s="52"/>
      <c r="H1035" s="52"/>
      <c r="I1035" s="52"/>
      <c r="J1035" s="58"/>
      <c r="K1035" s="58"/>
      <c r="L1035" s="58"/>
    </row>
    <row r="1036" spans="1:12" ht="12.75">
      <c r="A1036" s="52"/>
      <c r="B1036" s="52"/>
      <c r="C1036" s="52"/>
      <c r="D1036" s="52"/>
      <c r="E1036" s="52"/>
      <c r="F1036" s="52"/>
      <c r="G1036" s="52"/>
      <c r="H1036" s="52"/>
      <c r="I1036" s="52"/>
      <c r="J1036" s="58"/>
      <c r="K1036" s="58"/>
      <c r="L1036" s="58"/>
    </row>
    <row r="1037" spans="1:12" ht="12.75">
      <c r="A1037" s="52"/>
      <c r="B1037" s="52"/>
      <c r="C1037" s="52"/>
      <c r="D1037" s="52"/>
      <c r="E1037" s="52"/>
      <c r="F1037" s="52"/>
      <c r="G1037" s="52"/>
      <c r="H1037" s="52"/>
      <c r="I1037" s="52"/>
      <c r="J1037" s="58"/>
      <c r="K1037" s="58"/>
      <c r="L1037" s="58"/>
    </row>
    <row r="1038" spans="1:12" ht="12.75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</row>
    <row r="1039" spans="1:12" ht="12.75">
      <c r="A1039" s="101" t="s">
        <v>123</v>
      </c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</row>
    <row r="1040" spans="1:12" ht="12.75">
      <c r="A1040" s="101" t="s">
        <v>192</v>
      </c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</row>
    <row r="1041" spans="1:12" ht="12.75">
      <c r="A1041" s="52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</row>
    <row r="1042" spans="1:12" ht="12.75">
      <c r="A1042" s="59" t="s">
        <v>6</v>
      </c>
      <c r="B1042" s="105" t="s">
        <v>125</v>
      </c>
      <c r="C1042" s="106"/>
      <c r="D1042" s="105" t="s">
        <v>126</v>
      </c>
      <c r="E1042" s="106"/>
      <c r="F1042" s="105">
        <v>2004</v>
      </c>
      <c r="G1042" s="106"/>
      <c r="H1042" s="105">
        <v>2005</v>
      </c>
      <c r="I1042" s="106"/>
      <c r="J1042" s="105">
        <v>2006</v>
      </c>
      <c r="K1042" s="106"/>
      <c r="L1042" s="2">
        <v>2007</v>
      </c>
    </row>
    <row r="1043" spans="1:12" ht="12.75">
      <c r="A1043" s="3" t="s">
        <v>20</v>
      </c>
      <c r="B1043" s="84" t="s">
        <v>127</v>
      </c>
      <c r="C1043" s="85"/>
      <c r="D1043" s="136" t="s">
        <v>140</v>
      </c>
      <c r="E1043" s="137"/>
      <c r="F1043" s="67">
        <v>58.3</v>
      </c>
      <c r="G1043" s="40"/>
      <c r="H1043" s="136">
        <v>20</v>
      </c>
      <c r="I1043" s="137"/>
      <c r="J1043" s="136">
        <v>34.1</v>
      </c>
      <c r="K1043" s="137"/>
      <c r="L1043" s="73"/>
    </row>
    <row r="1044" spans="1:12" ht="12.75">
      <c r="A1044" s="3" t="s">
        <v>21</v>
      </c>
      <c r="B1044" s="84" t="s">
        <v>128</v>
      </c>
      <c r="C1044" s="85"/>
      <c r="D1044" s="136"/>
      <c r="E1044" s="137"/>
      <c r="F1044" s="67" t="s">
        <v>140</v>
      </c>
      <c r="G1044" s="40"/>
      <c r="H1044" s="136" t="s">
        <v>140</v>
      </c>
      <c r="I1044" s="137"/>
      <c r="J1044" s="136" t="s">
        <v>140</v>
      </c>
      <c r="K1044" s="137"/>
      <c r="L1044" s="73"/>
    </row>
    <row r="1045" spans="1:12" ht="12.75">
      <c r="A1045" s="3" t="s">
        <v>22</v>
      </c>
      <c r="B1045" s="84" t="s">
        <v>129</v>
      </c>
      <c r="C1045" s="85"/>
      <c r="D1045" s="136"/>
      <c r="E1045" s="137"/>
      <c r="F1045" s="67">
        <v>165</v>
      </c>
      <c r="G1045" s="40"/>
      <c r="H1045" s="136">
        <v>324</v>
      </c>
      <c r="I1045" s="137"/>
      <c r="J1045" s="136">
        <v>641.4</v>
      </c>
      <c r="K1045" s="137"/>
      <c r="L1045" s="73"/>
    </row>
    <row r="1046" spans="1:12" ht="12.75">
      <c r="A1046" s="3" t="s">
        <v>23</v>
      </c>
      <c r="B1046" s="84" t="s">
        <v>130</v>
      </c>
      <c r="C1046" s="85"/>
      <c r="D1046" s="136"/>
      <c r="E1046" s="137"/>
      <c r="F1046" s="67"/>
      <c r="G1046" s="40"/>
      <c r="H1046" s="136" t="s">
        <v>140</v>
      </c>
      <c r="I1046" s="137"/>
      <c r="J1046" s="136" t="s">
        <v>140</v>
      </c>
      <c r="K1046" s="137"/>
      <c r="L1046" s="73"/>
    </row>
    <row r="1047" spans="1:12" ht="12.75">
      <c r="A1047" s="3" t="s">
        <v>24</v>
      </c>
      <c r="B1047" s="84" t="s">
        <v>131</v>
      </c>
      <c r="C1047" s="85"/>
      <c r="D1047" s="136"/>
      <c r="E1047" s="137"/>
      <c r="F1047" s="74" t="s">
        <v>140</v>
      </c>
      <c r="G1047" s="65">
        <v>0</v>
      </c>
      <c r="H1047" s="74" t="s">
        <v>190</v>
      </c>
      <c r="I1047" s="65">
        <v>50</v>
      </c>
      <c r="J1047" s="74" t="s">
        <v>190</v>
      </c>
      <c r="K1047" s="65">
        <v>100</v>
      </c>
      <c r="L1047" s="73"/>
    </row>
    <row r="1048" spans="1:12" ht="12.75">
      <c r="A1048" s="3" t="s">
        <v>25</v>
      </c>
      <c r="B1048" s="84" t="s">
        <v>133</v>
      </c>
      <c r="C1048" s="85"/>
      <c r="D1048" s="136"/>
      <c r="E1048" s="137"/>
      <c r="F1048" s="67"/>
      <c r="G1048" s="40"/>
      <c r="H1048" s="136"/>
      <c r="I1048" s="137"/>
      <c r="J1048" s="136"/>
      <c r="K1048" s="137"/>
      <c r="L1048" s="73"/>
    </row>
    <row r="1049" spans="1:12" ht="12.75">
      <c r="A1049" s="3" t="s">
        <v>26</v>
      </c>
      <c r="B1049" s="84" t="s">
        <v>134</v>
      </c>
      <c r="C1049" s="85"/>
      <c r="D1049" s="136"/>
      <c r="E1049" s="137"/>
      <c r="F1049" s="67"/>
      <c r="G1049" s="40"/>
      <c r="H1049" s="136"/>
      <c r="I1049" s="137"/>
      <c r="J1049" s="136"/>
      <c r="K1049" s="137"/>
      <c r="L1049" s="73"/>
    </row>
    <row r="1050" spans="1:12" ht="12.75">
      <c r="A1050" s="3" t="s">
        <v>27</v>
      </c>
      <c r="B1050" s="84" t="s">
        <v>135</v>
      </c>
      <c r="C1050" s="85"/>
      <c r="D1050" s="136"/>
      <c r="E1050" s="137"/>
      <c r="F1050" s="67"/>
      <c r="G1050" s="40"/>
      <c r="H1050" s="136"/>
      <c r="I1050" s="137"/>
      <c r="J1050" s="136"/>
      <c r="K1050" s="137"/>
      <c r="L1050" s="73"/>
    </row>
    <row r="1051" spans="1:12" ht="12.75">
      <c r="A1051" s="3" t="s">
        <v>28</v>
      </c>
      <c r="B1051" s="60" t="s">
        <v>141</v>
      </c>
      <c r="C1051" s="61"/>
      <c r="D1051" s="71"/>
      <c r="E1051" s="72"/>
      <c r="F1051" s="64"/>
      <c r="G1051" s="65">
        <v>22</v>
      </c>
      <c r="H1051" s="71"/>
      <c r="I1051" s="72">
        <v>43.2</v>
      </c>
      <c r="J1051" s="71"/>
      <c r="K1051" s="72">
        <v>85.6</v>
      </c>
      <c r="L1051" s="73"/>
    </row>
    <row r="1052" spans="1:12" ht="12.75">
      <c r="A1052" s="59"/>
      <c r="B1052" s="41" t="s">
        <v>119</v>
      </c>
      <c r="C1052" s="133"/>
      <c r="D1052" s="138" t="str">
        <f>D1043</f>
        <v> </v>
      </c>
      <c r="E1052" s="139"/>
      <c r="F1052" s="140">
        <f>G1051+F1045+F1043</f>
        <v>245.3</v>
      </c>
      <c r="G1052" s="141"/>
      <c r="H1052" s="138">
        <f>I1051+I1047+H1045+H1043</f>
        <v>437.2</v>
      </c>
      <c r="I1052" s="139"/>
      <c r="J1052" s="138">
        <f>K1051+K1047+J1045+J1043</f>
        <v>861.1</v>
      </c>
      <c r="K1052" s="139"/>
      <c r="L1052" s="75"/>
    </row>
    <row r="1053" spans="1:12" ht="12.75">
      <c r="A1053" s="78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</row>
    <row r="1054" spans="1:12" ht="12.75">
      <c r="A1054" s="78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</row>
    <row r="1055" spans="1:12" ht="12.75">
      <c r="A1055" s="78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</row>
    <row r="1056" spans="1:12" ht="12.75">
      <c r="A1056" s="78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</row>
    <row r="1057" spans="1:12" ht="12.75">
      <c r="A1057" s="78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</row>
    <row r="1058" spans="1:12" ht="12.75">
      <c r="A1058" s="78"/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</row>
    <row r="1059" spans="1:12" ht="12.75">
      <c r="A1059" s="78"/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</row>
    <row r="1060" spans="1:12" ht="12.75">
      <c r="A1060" s="78"/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</row>
    <row r="1061" spans="1:12" ht="12.75">
      <c r="A1061" s="78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</row>
    <row r="1062" spans="1:12" ht="12.75">
      <c r="A1062" s="78"/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</row>
    <row r="1063" spans="1:12" ht="12.75">
      <c r="A1063" s="78"/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</row>
    <row r="1064" spans="1:12" ht="12.75">
      <c r="A1064" s="78"/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</row>
    <row r="1065" spans="1:12" ht="12.75">
      <c r="A1065" s="78"/>
      <c r="B1065" s="78"/>
      <c r="C1065" s="78"/>
      <c r="D1065" s="78"/>
      <c r="E1065" s="78"/>
      <c r="F1065" s="78"/>
      <c r="G1065" s="78"/>
      <c r="H1065" s="78"/>
      <c r="I1065" s="78"/>
      <c r="J1065" s="78"/>
      <c r="K1065" s="78"/>
      <c r="L1065" s="78"/>
    </row>
    <row r="1066" spans="1:12" ht="15.75">
      <c r="A1066" s="52"/>
      <c r="B1066" s="52"/>
      <c r="C1066" s="52"/>
      <c r="D1066" s="52"/>
      <c r="E1066" s="52"/>
      <c r="F1066" s="52"/>
      <c r="G1066" s="52"/>
      <c r="H1066" s="52"/>
      <c r="I1066" s="52"/>
      <c r="J1066" s="100" t="s">
        <v>193</v>
      </c>
      <c r="K1066" s="100"/>
      <c r="L1066" s="100"/>
    </row>
    <row r="1067" spans="1:12" ht="15.75">
      <c r="A1067" s="52"/>
      <c r="B1067" s="52"/>
      <c r="C1067" s="52"/>
      <c r="D1067" s="52"/>
      <c r="E1067" s="52"/>
      <c r="F1067" s="52"/>
      <c r="G1067" s="52"/>
      <c r="H1067" s="52"/>
      <c r="I1067" s="52"/>
      <c r="J1067" s="100" t="s">
        <v>191</v>
      </c>
      <c r="K1067" s="100"/>
      <c r="L1067" s="100"/>
    </row>
    <row r="1068" spans="1:12" ht="15.75">
      <c r="A1068" s="52"/>
      <c r="B1068" s="52"/>
      <c r="C1068" s="52"/>
      <c r="D1068" s="52"/>
      <c r="E1068" s="52"/>
      <c r="F1068" s="52"/>
      <c r="G1068" s="52"/>
      <c r="H1068" s="52"/>
      <c r="I1068" s="52"/>
      <c r="J1068" s="57"/>
      <c r="K1068" s="57"/>
      <c r="L1068" s="57"/>
    </row>
    <row r="1069" spans="1:12" ht="15.75">
      <c r="A1069" s="52"/>
      <c r="B1069" s="52"/>
      <c r="C1069" s="52"/>
      <c r="D1069" s="52"/>
      <c r="E1069" s="52"/>
      <c r="F1069" s="52"/>
      <c r="G1069" s="52"/>
      <c r="H1069" s="52"/>
      <c r="I1069" s="52"/>
      <c r="J1069" s="100" t="s">
        <v>142</v>
      </c>
      <c r="K1069" s="100"/>
      <c r="L1069" s="100"/>
    </row>
    <row r="1070" spans="1:12" ht="12.75">
      <c r="A1070" s="52"/>
      <c r="B1070" s="52"/>
      <c r="C1070" s="52"/>
      <c r="D1070" s="52"/>
      <c r="E1070" s="52"/>
      <c r="F1070" s="52"/>
      <c r="G1070" s="52"/>
      <c r="H1070" s="52"/>
      <c r="I1070" s="52"/>
      <c r="J1070" s="58"/>
      <c r="K1070" s="58"/>
      <c r="L1070" s="58"/>
    </row>
    <row r="1071" spans="1:12" ht="12.75">
      <c r="A1071" s="52"/>
      <c r="B1071" s="52"/>
      <c r="C1071" s="52"/>
      <c r="D1071" s="52"/>
      <c r="E1071" s="52"/>
      <c r="F1071" s="52"/>
      <c r="G1071" s="52"/>
      <c r="H1071" s="52"/>
      <c r="I1071" s="52"/>
      <c r="J1071" s="58"/>
      <c r="K1071" s="58"/>
      <c r="L1071" s="58"/>
    </row>
    <row r="1072" spans="1:12" ht="12.75">
      <c r="A1072" s="52"/>
      <c r="B1072" s="52"/>
      <c r="C1072" s="52"/>
      <c r="D1072" s="52"/>
      <c r="E1072" s="52"/>
      <c r="F1072" s="52"/>
      <c r="G1072" s="52"/>
      <c r="H1072" s="52"/>
      <c r="I1072" s="52"/>
      <c r="J1072" s="58"/>
      <c r="K1072" s="58"/>
      <c r="L1072" s="58"/>
    </row>
    <row r="1073" spans="1:12" ht="12.75">
      <c r="A1073" s="52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</row>
    <row r="1074" spans="1:12" ht="12.75">
      <c r="A1074" s="101" t="s">
        <v>123</v>
      </c>
      <c r="B1074" s="101"/>
      <c r="C1074" s="101"/>
      <c r="D1074" s="101"/>
      <c r="E1074" s="101"/>
      <c r="F1074" s="101"/>
      <c r="G1074" s="101"/>
      <c r="H1074" s="101"/>
      <c r="I1074" s="101"/>
      <c r="J1074" s="101"/>
      <c r="K1074" s="101"/>
      <c r="L1074" s="101"/>
    </row>
    <row r="1075" spans="1:12" ht="12.75">
      <c r="A1075" s="101" t="s">
        <v>194</v>
      </c>
      <c r="B1075" s="101"/>
      <c r="C1075" s="101"/>
      <c r="D1075" s="101"/>
      <c r="E1075" s="101"/>
      <c r="F1075" s="101"/>
      <c r="G1075" s="101"/>
      <c r="H1075" s="101"/>
      <c r="I1075" s="101"/>
      <c r="J1075" s="101"/>
      <c r="K1075" s="101"/>
      <c r="L1075" s="101"/>
    </row>
    <row r="1076" spans="1:12" ht="12.75">
      <c r="A1076" s="52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</row>
    <row r="1077" spans="1:12" ht="12.75">
      <c r="A1077" s="59" t="s">
        <v>6</v>
      </c>
      <c r="B1077" s="105" t="s">
        <v>125</v>
      </c>
      <c r="C1077" s="106"/>
      <c r="D1077" s="105" t="s">
        <v>126</v>
      </c>
      <c r="E1077" s="106"/>
      <c r="F1077" s="105">
        <v>2004</v>
      </c>
      <c r="G1077" s="106"/>
      <c r="H1077" s="105">
        <v>2005</v>
      </c>
      <c r="I1077" s="106"/>
      <c r="J1077" s="105">
        <v>2006</v>
      </c>
      <c r="K1077" s="106"/>
      <c r="L1077" s="2">
        <v>2007</v>
      </c>
    </row>
    <row r="1078" spans="1:12" ht="12.75">
      <c r="A1078" s="3" t="s">
        <v>20</v>
      </c>
      <c r="B1078" s="84" t="s">
        <v>127</v>
      </c>
      <c r="C1078" s="85"/>
      <c r="D1078" s="136">
        <v>121.9</v>
      </c>
      <c r="E1078" s="137"/>
      <c r="F1078" s="67">
        <v>250</v>
      </c>
      <c r="G1078" s="40"/>
      <c r="H1078" s="136">
        <v>157.2</v>
      </c>
      <c r="I1078" s="137"/>
      <c r="J1078" s="136" t="s">
        <v>140</v>
      </c>
      <c r="K1078" s="137"/>
      <c r="L1078" s="73"/>
    </row>
    <row r="1079" spans="1:12" ht="12.75">
      <c r="A1079" s="3" t="s">
        <v>21</v>
      </c>
      <c r="B1079" s="84" t="s">
        <v>128</v>
      </c>
      <c r="C1079" s="85"/>
      <c r="D1079" s="136"/>
      <c r="E1079" s="137"/>
      <c r="F1079" s="67" t="s">
        <v>140</v>
      </c>
      <c r="G1079" s="40"/>
      <c r="H1079" s="136" t="s">
        <v>140</v>
      </c>
      <c r="I1079" s="137"/>
      <c r="J1079" s="136" t="s">
        <v>140</v>
      </c>
      <c r="K1079" s="137"/>
      <c r="L1079" s="73"/>
    </row>
    <row r="1080" spans="1:12" ht="12.75">
      <c r="A1080" s="3" t="s">
        <v>22</v>
      </c>
      <c r="B1080" s="84" t="s">
        <v>129</v>
      </c>
      <c r="C1080" s="85"/>
      <c r="D1080" s="136"/>
      <c r="E1080" s="137"/>
      <c r="F1080" s="67">
        <v>0</v>
      </c>
      <c r="G1080" s="40"/>
      <c r="H1080" s="136" t="s">
        <v>140</v>
      </c>
      <c r="I1080" s="137"/>
      <c r="J1080" s="136" t="s">
        <v>140</v>
      </c>
      <c r="K1080" s="137"/>
      <c r="L1080" s="73"/>
    </row>
    <row r="1081" spans="1:12" ht="12.75">
      <c r="A1081" s="3" t="s">
        <v>23</v>
      </c>
      <c r="B1081" s="84" t="s">
        <v>130</v>
      </c>
      <c r="C1081" s="85"/>
      <c r="D1081" s="136">
        <v>100</v>
      </c>
      <c r="E1081" s="137"/>
      <c r="F1081" s="67">
        <v>150</v>
      </c>
      <c r="G1081" s="40"/>
      <c r="H1081" s="136">
        <v>129.6</v>
      </c>
      <c r="I1081" s="137"/>
      <c r="J1081" s="136" t="s">
        <v>140</v>
      </c>
      <c r="K1081" s="137"/>
      <c r="L1081" s="73"/>
    </row>
    <row r="1082" spans="1:12" ht="12.75">
      <c r="A1082" s="3" t="s">
        <v>24</v>
      </c>
      <c r="B1082" s="84" t="s">
        <v>131</v>
      </c>
      <c r="C1082" s="85"/>
      <c r="D1082" s="136"/>
      <c r="E1082" s="137"/>
      <c r="F1082" s="74" t="s">
        <v>140</v>
      </c>
      <c r="G1082" s="65" t="s">
        <v>140</v>
      </c>
      <c r="H1082" s="74" t="s">
        <v>140</v>
      </c>
      <c r="I1082" s="65" t="s">
        <v>140</v>
      </c>
      <c r="J1082" s="74" t="s">
        <v>140</v>
      </c>
      <c r="K1082" s="65" t="s">
        <v>140</v>
      </c>
      <c r="L1082" s="73"/>
    </row>
    <row r="1083" spans="1:12" ht="12.75">
      <c r="A1083" s="3" t="s">
        <v>25</v>
      </c>
      <c r="B1083" s="84" t="s">
        <v>133</v>
      </c>
      <c r="C1083" s="85"/>
      <c r="D1083" s="136"/>
      <c r="E1083" s="137"/>
      <c r="F1083" s="67"/>
      <c r="G1083" s="40"/>
      <c r="H1083" s="136"/>
      <c r="I1083" s="137"/>
      <c r="J1083" s="136"/>
      <c r="K1083" s="137"/>
      <c r="L1083" s="73"/>
    </row>
    <row r="1084" spans="1:12" ht="12.75">
      <c r="A1084" s="3" t="s">
        <v>26</v>
      </c>
      <c r="B1084" s="84" t="s">
        <v>134</v>
      </c>
      <c r="C1084" s="85"/>
      <c r="D1084" s="136"/>
      <c r="E1084" s="137"/>
      <c r="F1084" s="67"/>
      <c r="G1084" s="40"/>
      <c r="H1084" s="136"/>
      <c r="I1084" s="137"/>
      <c r="J1084" s="136"/>
      <c r="K1084" s="137"/>
      <c r="L1084" s="73"/>
    </row>
    <row r="1085" spans="1:12" ht="12.75">
      <c r="A1085" s="3" t="s">
        <v>27</v>
      </c>
      <c r="B1085" s="84" t="s">
        <v>135</v>
      </c>
      <c r="C1085" s="85"/>
      <c r="D1085" s="136">
        <v>195.3</v>
      </c>
      <c r="E1085" s="137"/>
      <c r="F1085" s="67">
        <v>46</v>
      </c>
      <c r="G1085" s="40"/>
      <c r="H1085" s="136"/>
      <c r="I1085" s="137"/>
      <c r="J1085" s="136"/>
      <c r="K1085" s="137"/>
      <c r="L1085" s="73"/>
    </row>
    <row r="1086" spans="1:12" ht="12.75">
      <c r="A1086" s="3" t="s">
        <v>28</v>
      </c>
      <c r="B1086" s="60" t="s">
        <v>195</v>
      </c>
      <c r="C1086" s="61"/>
      <c r="D1086" s="71"/>
      <c r="E1086" s="72"/>
      <c r="F1086" s="64"/>
      <c r="G1086" s="65"/>
      <c r="H1086" s="71"/>
      <c r="I1086" s="72"/>
      <c r="J1086" s="71"/>
      <c r="K1086" s="72"/>
      <c r="L1086" s="73"/>
    </row>
    <row r="1087" spans="1:12" ht="12.75">
      <c r="A1087" s="59"/>
      <c r="B1087" s="41" t="s">
        <v>119</v>
      </c>
      <c r="C1087" s="133"/>
      <c r="D1087" s="138">
        <f>D1085+D1081+D1078</f>
        <v>417.20000000000005</v>
      </c>
      <c r="E1087" s="139"/>
      <c r="F1087" s="140">
        <f>F1085+F1081+F1078</f>
        <v>446</v>
      </c>
      <c r="G1087" s="141"/>
      <c r="H1087" s="138">
        <f>H1081+H1078</f>
        <v>286.79999999999995</v>
      </c>
      <c r="I1087" s="139"/>
      <c r="J1087" s="138" t="s">
        <v>140</v>
      </c>
      <c r="K1087" s="139"/>
      <c r="L1087" s="75"/>
    </row>
    <row r="1088" spans="1:12" ht="12.75">
      <c r="A1088" s="78"/>
      <c r="B1088" s="78"/>
      <c r="C1088" s="78"/>
      <c r="D1088" s="78"/>
      <c r="E1088" s="78"/>
      <c r="F1088" s="78"/>
      <c r="G1088" s="78"/>
      <c r="H1088" s="78"/>
      <c r="I1088" s="78"/>
      <c r="J1088" s="78"/>
      <c r="K1088" s="78"/>
      <c r="L1088" s="78"/>
    </row>
    <row r="1089" spans="1:12" ht="12.75">
      <c r="A1089" s="78"/>
      <c r="B1089" s="78"/>
      <c r="C1089" s="78"/>
      <c r="D1089" s="78"/>
      <c r="E1089" s="78"/>
      <c r="F1089" s="78"/>
      <c r="G1089" s="78"/>
      <c r="H1089" s="78"/>
      <c r="I1089" s="78"/>
      <c r="J1089" s="78"/>
      <c r="K1089" s="78"/>
      <c r="L1089" s="78"/>
    </row>
    <row r="1090" spans="1:12" ht="12.75">
      <c r="A1090" s="78"/>
      <c r="B1090" s="78"/>
      <c r="C1090" s="78"/>
      <c r="D1090" s="78"/>
      <c r="E1090" s="78"/>
      <c r="F1090" s="78"/>
      <c r="G1090" s="78"/>
      <c r="H1090" s="78"/>
      <c r="I1090" s="78"/>
      <c r="J1090" s="78"/>
      <c r="K1090" s="78"/>
      <c r="L1090" s="78"/>
    </row>
    <row r="1091" spans="1:12" ht="12.75">
      <c r="A1091" s="78"/>
      <c r="B1091" s="78"/>
      <c r="C1091" s="78"/>
      <c r="D1091" s="78"/>
      <c r="E1091" s="78"/>
      <c r="F1091" s="78"/>
      <c r="G1091" s="78"/>
      <c r="H1091" s="78"/>
      <c r="I1091" s="78"/>
      <c r="J1091" s="78"/>
      <c r="K1091" s="78"/>
      <c r="L1091" s="78"/>
    </row>
    <row r="1092" spans="1:12" ht="12.75">
      <c r="A1092" s="78"/>
      <c r="B1092" s="78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</row>
    <row r="1093" spans="1:12" ht="12.75">
      <c r="A1093" s="78"/>
      <c r="B1093" s="78"/>
      <c r="C1093" s="78"/>
      <c r="D1093" s="78"/>
      <c r="E1093" s="78"/>
      <c r="F1093" s="78"/>
      <c r="G1093" s="78"/>
      <c r="H1093" s="78"/>
      <c r="I1093" s="78"/>
      <c r="J1093" s="78"/>
      <c r="K1093" s="78"/>
      <c r="L1093" s="78"/>
    </row>
    <row r="1094" spans="1:12" ht="12.75">
      <c r="A1094" s="78"/>
      <c r="B1094" s="78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</row>
    <row r="1095" spans="1:12" ht="12.75">
      <c r="A1095" s="78"/>
      <c r="B1095" s="78"/>
      <c r="C1095" s="78"/>
      <c r="D1095" s="78"/>
      <c r="E1095" s="78"/>
      <c r="F1095" s="78"/>
      <c r="G1095" s="78"/>
      <c r="H1095" s="78"/>
      <c r="I1095" s="78"/>
      <c r="J1095" s="78"/>
      <c r="K1095" s="78"/>
      <c r="L1095" s="78"/>
    </row>
    <row r="1096" spans="1:12" ht="12.75">
      <c r="A1096" s="78"/>
      <c r="B1096" s="78"/>
      <c r="C1096" s="78"/>
      <c r="D1096" s="78"/>
      <c r="E1096" s="78"/>
      <c r="F1096" s="78"/>
      <c r="G1096" s="78"/>
      <c r="H1096" s="78"/>
      <c r="I1096" s="78"/>
      <c r="J1096" s="78"/>
      <c r="K1096" s="78"/>
      <c r="L1096" s="78"/>
    </row>
    <row r="1097" spans="1:12" ht="12.75">
      <c r="A1097" s="78"/>
      <c r="B1097" s="78"/>
      <c r="C1097" s="78"/>
      <c r="D1097" s="78"/>
      <c r="E1097" s="78"/>
      <c r="F1097" s="78"/>
      <c r="G1097" s="78"/>
      <c r="H1097" s="78"/>
      <c r="I1097" s="78"/>
      <c r="J1097" s="78"/>
      <c r="K1097" s="78"/>
      <c r="L1097" s="78"/>
    </row>
    <row r="1098" spans="1:12" ht="12.75">
      <c r="A1098" s="78"/>
      <c r="B1098" s="78"/>
      <c r="C1098" s="78"/>
      <c r="D1098" s="78"/>
      <c r="E1098" s="78"/>
      <c r="F1098" s="78"/>
      <c r="G1098" s="78"/>
      <c r="H1098" s="78"/>
      <c r="I1098" s="78"/>
      <c r="J1098" s="78"/>
      <c r="K1098" s="78"/>
      <c r="L1098" s="78"/>
    </row>
    <row r="1099" spans="1:12" ht="12.75">
      <c r="A1099" s="78"/>
      <c r="B1099" s="78"/>
      <c r="C1099" s="78"/>
      <c r="D1099" s="78"/>
      <c r="E1099" s="78"/>
      <c r="F1099" s="78"/>
      <c r="G1099" s="78"/>
      <c r="H1099" s="78"/>
      <c r="I1099" s="78"/>
      <c r="J1099" s="78"/>
      <c r="K1099" s="78"/>
      <c r="L1099" s="78"/>
    </row>
    <row r="1100" spans="1:12" ht="12.75">
      <c r="A1100" s="78"/>
      <c r="B1100" s="78"/>
      <c r="C1100" s="78"/>
      <c r="D1100" s="78"/>
      <c r="E1100" s="78"/>
      <c r="F1100" s="78"/>
      <c r="G1100" s="78"/>
      <c r="H1100" s="78"/>
      <c r="I1100" s="78"/>
      <c r="J1100" s="78"/>
      <c r="K1100" s="78"/>
      <c r="L1100" s="78"/>
    </row>
    <row r="1101" spans="1:12" ht="15.75">
      <c r="A1101" s="52"/>
      <c r="B1101" s="52"/>
      <c r="C1101" s="52"/>
      <c r="D1101" s="52"/>
      <c r="E1101" s="52"/>
      <c r="F1101" s="52"/>
      <c r="G1101" s="52"/>
      <c r="H1101" s="52"/>
      <c r="I1101" s="52"/>
      <c r="J1101" s="100" t="s">
        <v>196</v>
      </c>
      <c r="K1101" s="100"/>
      <c r="L1101" s="100"/>
    </row>
    <row r="1102" spans="1:12" ht="15.75">
      <c r="A1102" s="52"/>
      <c r="B1102" s="52"/>
      <c r="C1102" s="52"/>
      <c r="D1102" s="52"/>
      <c r="E1102" s="52"/>
      <c r="F1102" s="52"/>
      <c r="G1102" s="52"/>
      <c r="H1102" s="52"/>
      <c r="I1102" s="52"/>
      <c r="J1102" s="100" t="s">
        <v>140</v>
      </c>
      <c r="K1102" s="100"/>
      <c r="L1102" s="100"/>
    </row>
    <row r="1103" spans="1:12" ht="15.75">
      <c r="A1103" s="52"/>
      <c r="B1103" s="52"/>
      <c r="C1103" s="52"/>
      <c r="D1103" s="52"/>
      <c r="E1103" s="52"/>
      <c r="F1103" s="52"/>
      <c r="G1103" s="52"/>
      <c r="H1103" s="52"/>
      <c r="I1103" s="52"/>
      <c r="J1103" s="100" t="s">
        <v>145</v>
      </c>
      <c r="K1103" s="100"/>
      <c r="L1103" s="100"/>
    </row>
    <row r="1104" spans="1:12" ht="12.75">
      <c r="A1104" s="52"/>
      <c r="B1104" s="52"/>
      <c r="C1104" s="52"/>
      <c r="D1104" s="52"/>
      <c r="E1104" s="52"/>
      <c r="F1104" s="52"/>
      <c r="G1104" s="52"/>
      <c r="H1104" s="52"/>
      <c r="I1104" s="52"/>
      <c r="J1104" s="58"/>
      <c r="K1104" s="58"/>
      <c r="L1104" s="58"/>
    </row>
    <row r="1105" spans="1:12" ht="12.75">
      <c r="A1105" s="52"/>
      <c r="B1105" s="52"/>
      <c r="C1105" s="52"/>
      <c r="D1105" s="52"/>
      <c r="E1105" s="52"/>
      <c r="F1105" s="52"/>
      <c r="G1105" s="52"/>
      <c r="H1105" s="52"/>
      <c r="I1105" s="52"/>
      <c r="J1105" s="58"/>
      <c r="K1105" s="58"/>
      <c r="L1105" s="58"/>
    </row>
    <row r="1106" spans="1:12" ht="12.75">
      <c r="A1106" s="52"/>
      <c r="B1106" s="52"/>
      <c r="C1106" s="52"/>
      <c r="D1106" s="52"/>
      <c r="E1106" s="52"/>
      <c r="F1106" s="52"/>
      <c r="G1106" s="52"/>
      <c r="H1106" s="52"/>
      <c r="I1106" s="52"/>
      <c r="J1106" s="58"/>
      <c r="K1106" s="58"/>
      <c r="L1106" s="58"/>
    </row>
    <row r="1107" spans="1:12" ht="12.75">
      <c r="A1107" s="52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</row>
    <row r="1108" spans="1:12" ht="12.75">
      <c r="A1108" s="101" t="s">
        <v>123</v>
      </c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</row>
    <row r="1109" spans="1:12" ht="12.75">
      <c r="A1109" s="101" t="s">
        <v>197</v>
      </c>
      <c r="B1109" s="101"/>
      <c r="C1109" s="101"/>
      <c r="D1109" s="101"/>
      <c r="E1109" s="101"/>
      <c r="F1109" s="101"/>
      <c r="G1109" s="101"/>
      <c r="H1109" s="101"/>
      <c r="I1109" s="101"/>
      <c r="J1109" s="101"/>
      <c r="K1109" s="101"/>
      <c r="L1109" s="101"/>
    </row>
    <row r="1110" spans="1:12" ht="12.75">
      <c r="A1110" s="52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</row>
    <row r="1111" spans="1:12" ht="12.75">
      <c r="A1111" s="59" t="s">
        <v>6</v>
      </c>
      <c r="B1111" s="105" t="s">
        <v>125</v>
      </c>
      <c r="C1111" s="106"/>
      <c r="D1111" s="105" t="s">
        <v>126</v>
      </c>
      <c r="E1111" s="106"/>
      <c r="F1111" s="105">
        <v>2004</v>
      </c>
      <c r="G1111" s="106"/>
      <c r="H1111" s="105">
        <v>2005</v>
      </c>
      <c r="I1111" s="106"/>
      <c r="J1111" s="105">
        <v>2006</v>
      </c>
      <c r="K1111" s="106"/>
      <c r="L1111" s="2">
        <v>2007</v>
      </c>
    </row>
    <row r="1112" spans="1:12" ht="12.75">
      <c r="A1112" s="3" t="s">
        <v>20</v>
      </c>
      <c r="B1112" s="84" t="s">
        <v>127</v>
      </c>
      <c r="C1112" s="85"/>
      <c r="D1112" s="136">
        <v>157.9</v>
      </c>
      <c r="E1112" s="137"/>
      <c r="F1112" s="67">
        <v>280</v>
      </c>
      <c r="G1112" s="40"/>
      <c r="H1112" s="136">
        <v>109.8</v>
      </c>
      <c r="I1112" s="137"/>
      <c r="J1112" s="136" t="s">
        <v>140</v>
      </c>
      <c r="K1112" s="137"/>
      <c r="L1112" s="73"/>
    </row>
    <row r="1113" spans="1:12" ht="12.75">
      <c r="A1113" s="3" t="s">
        <v>21</v>
      </c>
      <c r="B1113" s="84" t="s">
        <v>128</v>
      </c>
      <c r="C1113" s="85"/>
      <c r="D1113" s="136"/>
      <c r="E1113" s="137"/>
      <c r="F1113" s="67" t="s">
        <v>140</v>
      </c>
      <c r="G1113" s="40"/>
      <c r="H1113" s="136" t="s">
        <v>140</v>
      </c>
      <c r="I1113" s="137"/>
      <c r="J1113" s="136" t="s">
        <v>140</v>
      </c>
      <c r="K1113" s="137"/>
      <c r="L1113" s="73"/>
    </row>
    <row r="1114" spans="1:12" ht="12.75">
      <c r="A1114" s="3" t="s">
        <v>22</v>
      </c>
      <c r="B1114" s="84" t="s">
        <v>129</v>
      </c>
      <c r="C1114" s="85"/>
      <c r="D1114" s="136"/>
      <c r="E1114" s="137"/>
      <c r="F1114" s="67">
        <v>0</v>
      </c>
      <c r="G1114" s="40"/>
      <c r="H1114" s="136" t="s">
        <v>140</v>
      </c>
      <c r="I1114" s="137"/>
      <c r="J1114" s="136" t="s">
        <v>140</v>
      </c>
      <c r="K1114" s="137"/>
      <c r="L1114" s="73"/>
    </row>
    <row r="1115" spans="1:12" ht="12.75">
      <c r="A1115" s="3" t="s">
        <v>23</v>
      </c>
      <c r="B1115" s="84" t="s">
        <v>130</v>
      </c>
      <c r="C1115" s="85"/>
      <c r="D1115" s="136">
        <v>100</v>
      </c>
      <c r="E1115" s="137"/>
      <c r="F1115" s="67">
        <v>200</v>
      </c>
      <c r="G1115" s="40"/>
      <c r="H1115" s="136">
        <v>96</v>
      </c>
      <c r="I1115" s="137"/>
      <c r="J1115" s="136" t="s">
        <v>140</v>
      </c>
      <c r="K1115" s="137"/>
      <c r="L1115" s="73"/>
    </row>
    <row r="1116" spans="1:12" ht="12.75">
      <c r="A1116" s="3" t="s">
        <v>24</v>
      </c>
      <c r="B1116" s="84" t="s">
        <v>131</v>
      </c>
      <c r="C1116" s="85"/>
      <c r="D1116" s="136"/>
      <c r="E1116" s="137"/>
      <c r="F1116" s="74" t="s">
        <v>140</v>
      </c>
      <c r="G1116" s="65" t="s">
        <v>140</v>
      </c>
      <c r="H1116" s="74" t="s">
        <v>140</v>
      </c>
      <c r="I1116" s="65" t="s">
        <v>140</v>
      </c>
      <c r="J1116" s="74" t="s">
        <v>140</v>
      </c>
      <c r="K1116" s="65" t="s">
        <v>140</v>
      </c>
      <c r="L1116" s="73"/>
    </row>
    <row r="1117" spans="1:12" ht="12.75">
      <c r="A1117" s="3" t="s">
        <v>25</v>
      </c>
      <c r="B1117" s="84" t="s">
        <v>133</v>
      </c>
      <c r="C1117" s="85"/>
      <c r="D1117" s="136"/>
      <c r="E1117" s="137"/>
      <c r="F1117" s="67"/>
      <c r="G1117" s="40"/>
      <c r="H1117" s="136"/>
      <c r="I1117" s="137"/>
      <c r="J1117" s="136"/>
      <c r="K1117" s="137"/>
      <c r="L1117" s="73"/>
    </row>
    <row r="1118" spans="1:12" ht="12.75">
      <c r="A1118" s="3" t="s">
        <v>26</v>
      </c>
      <c r="B1118" s="84" t="s">
        <v>134</v>
      </c>
      <c r="C1118" s="85"/>
      <c r="D1118" s="136"/>
      <c r="E1118" s="137"/>
      <c r="F1118" s="67"/>
      <c r="G1118" s="40"/>
      <c r="H1118" s="136"/>
      <c r="I1118" s="137"/>
      <c r="J1118" s="136"/>
      <c r="K1118" s="137"/>
      <c r="L1118" s="73"/>
    </row>
    <row r="1119" spans="1:12" ht="12.75">
      <c r="A1119" s="3" t="s">
        <v>27</v>
      </c>
      <c r="B1119" s="84" t="s">
        <v>135</v>
      </c>
      <c r="C1119" s="85"/>
      <c r="D1119" s="136">
        <v>116.3</v>
      </c>
      <c r="E1119" s="137"/>
      <c r="F1119" s="67">
        <v>140</v>
      </c>
      <c r="G1119" s="40"/>
      <c r="H1119" s="136"/>
      <c r="I1119" s="137"/>
      <c r="J1119" s="136"/>
      <c r="K1119" s="137"/>
      <c r="L1119" s="73"/>
    </row>
    <row r="1120" spans="1:12" ht="12.75">
      <c r="A1120" s="3" t="s">
        <v>28</v>
      </c>
      <c r="B1120" s="60" t="s">
        <v>141</v>
      </c>
      <c r="C1120" s="61"/>
      <c r="D1120" s="71"/>
      <c r="E1120" s="72"/>
      <c r="F1120" s="64"/>
      <c r="G1120" s="65"/>
      <c r="H1120" s="71"/>
      <c r="I1120" s="72"/>
      <c r="J1120" s="71"/>
      <c r="K1120" s="72"/>
      <c r="L1120" s="73"/>
    </row>
    <row r="1121" spans="1:12" ht="12.75">
      <c r="A1121" s="59"/>
      <c r="B1121" s="41" t="s">
        <v>119</v>
      </c>
      <c r="C1121" s="133"/>
      <c r="D1121" s="138">
        <f>D1119+D1115+D1112</f>
        <v>374.20000000000005</v>
      </c>
      <c r="E1121" s="139"/>
      <c r="F1121" s="140">
        <f>F1119+F1115+F1112</f>
        <v>620</v>
      </c>
      <c r="G1121" s="141"/>
      <c r="H1121" s="138">
        <f>H1115+H1112</f>
        <v>205.8</v>
      </c>
      <c r="I1121" s="139"/>
      <c r="J1121" s="138" t="s">
        <v>140</v>
      </c>
      <c r="K1121" s="139"/>
      <c r="L1121" s="75"/>
    </row>
    <row r="1122" spans="1:12" ht="12.75">
      <c r="A1122" s="78"/>
      <c r="B1122" s="78"/>
      <c r="C1122" s="78"/>
      <c r="D1122" s="78"/>
      <c r="E1122" s="78"/>
      <c r="F1122" s="78"/>
      <c r="G1122" s="78"/>
      <c r="H1122" s="78"/>
      <c r="I1122" s="78"/>
      <c r="J1122" s="78"/>
      <c r="K1122" s="78"/>
      <c r="L1122" s="78"/>
    </row>
    <row r="1123" spans="1:12" ht="12.75">
      <c r="A1123" s="78"/>
      <c r="B1123" s="78"/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</row>
    <row r="1124" spans="1:12" ht="12.75">
      <c r="A1124" s="78"/>
      <c r="B1124" s="78"/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</row>
    <row r="1125" spans="1:12" ht="12.75">
      <c r="A1125" s="78"/>
      <c r="B1125" s="78"/>
      <c r="C1125" s="78"/>
      <c r="D1125" s="78"/>
      <c r="E1125" s="78"/>
      <c r="F1125" s="78"/>
      <c r="G1125" s="78"/>
      <c r="H1125" s="78"/>
      <c r="I1125" s="78"/>
      <c r="J1125" s="78"/>
      <c r="K1125" s="78"/>
      <c r="L1125" s="78"/>
    </row>
    <row r="1126" spans="1:12" ht="12.75">
      <c r="A1126" s="78"/>
      <c r="B1126" s="78"/>
      <c r="C1126" s="78"/>
      <c r="D1126" s="78"/>
      <c r="E1126" s="78"/>
      <c r="F1126" s="78"/>
      <c r="G1126" s="78"/>
      <c r="H1126" s="78"/>
      <c r="I1126" s="78"/>
      <c r="J1126" s="78"/>
      <c r="K1126" s="78"/>
      <c r="L1126" s="78"/>
    </row>
    <row r="1127" spans="1:12" ht="12.75">
      <c r="A1127" s="78"/>
      <c r="B1127" s="78"/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</row>
    <row r="1128" spans="1:12" ht="12.75">
      <c r="A1128" s="78"/>
      <c r="B1128" s="78"/>
      <c r="C1128" s="78"/>
      <c r="D1128" s="78"/>
      <c r="E1128" s="78"/>
      <c r="F1128" s="78"/>
      <c r="G1128" s="78"/>
      <c r="H1128" s="78"/>
      <c r="I1128" s="78"/>
      <c r="J1128" s="78"/>
      <c r="K1128" s="78"/>
      <c r="L1128" s="78"/>
    </row>
    <row r="1129" spans="1:12" ht="12.75">
      <c r="A1129" s="78"/>
      <c r="B1129" s="78"/>
      <c r="C1129" s="78"/>
      <c r="D1129" s="78"/>
      <c r="E1129" s="78"/>
      <c r="F1129" s="78"/>
      <c r="G1129" s="78"/>
      <c r="H1129" s="78"/>
      <c r="I1129" s="78"/>
      <c r="J1129" s="78"/>
      <c r="K1129" s="78"/>
      <c r="L1129" s="78"/>
    </row>
    <row r="1130" spans="1:12" ht="12.75">
      <c r="A1130" s="78"/>
      <c r="B1130" s="78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</row>
    <row r="1131" spans="1:12" ht="12.75">
      <c r="A1131" s="78"/>
      <c r="B1131" s="78"/>
      <c r="C1131" s="78"/>
      <c r="D1131" s="78"/>
      <c r="E1131" s="78"/>
      <c r="F1131" s="78"/>
      <c r="G1131" s="78"/>
      <c r="H1131" s="78"/>
      <c r="I1131" s="78"/>
      <c r="J1131" s="78"/>
      <c r="K1131" s="78"/>
      <c r="L1131" s="78"/>
    </row>
    <row r="1132" spans="1:12" ht="12.75">
      <c r="A1132" s="78"/>
      <c r="B1132" s="78"/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</row>
    <row r="1133" spans="1:12" ht="12.75">
      <c r="A1133" s="78"/>
      <c r="B1133" s="78"/>
      <c r="C1133" s="78"/>
      <c r="D1133" s="78"/>
      <c r="E1133" s="78"/>
      <c r="F1133" s="78"/>
      <c r="G1133" s="78"/>
      <c r="H1133" s="78"/>
      <c r="I1133" s="78"/>
      <c r="J1133" s="78"/>
      <c r="K1133" s="78"/>
      <c r="L1133" s="78"/>
    </row>
    <row r="1134" spans="1:12" ht="12.75">
      <c r="A1134" s="78"/>
      <c r="B1134" s="78"/>
      <c r="C1134" s="78"/>
      <c r="D1134" s="78"/>
      <c r="E1134" s="78"/>
      <c r="F1134" s="78"/>
      <c r="G1134" s="78"/>
      <c r="H1134" s="78"/>
      <c r="I1134" s="78"/>
      <c r="J1134" s="78"/>
      <c r="K1134" s="78"/>
      <c r="L1134" s="78"/>
    </row>
    <row r="1135" spans="1:12" ht="12.75">
      <c r="A1135" s="78"/>
      <c r="B1135" s="78"/>
      <c r="C1135" s="78"/>
      <c r="D1135" s="78"/>
      <c r="E1135" s="78"/>
      <c r="F1135" s="78"/>
      <c r="G1135" s="78"/>
      <c r="H1135" s="78"/>
      <c r="I1135" s="78"/>
      <c r="J1135" s="78"/>
      <c r="K1135" s="78"/>
      <c r="L1135" s="78"/>
    </row>
    <row r="1136" spans="1:12" ht="15.75">
      <c r="A1136" s="52"/>
      <c r="B1136" s="52"/>
      <c r="C1136" s="52"/>
      <c r="D1136" s="52"/>
      <c r="E1136" s="52"/>
      <c r="F1136" s="52"/>
      <c r="G1136" s="52"/>
      <c r="H1136" s="52"/>
      <c r="I1136" s="52"/>
      <c r="J1136" s="100" t="s">
        <v>187</v>
      </c>
      <c r="K1136" s="100"/>
      <c r="L1136" s="100"/>
    </row>
    <row r="1137" spans="1:12" ht="15.75">
      <c r="A1137" s="52"/>
      <c r="B1137" s="52"/>
      <c r="C1137" s="52"/>
      <c r="D1137" s="52"/>
      <c r="E1137" s="52"/>
      <c r="F1137" s="52"/>
      <c r="G1137" s="52"/>
      <c r="H1137" s="52"/>
      <c r="I1137" s="52"/>
      <c r="J1137" s="100" t="s">
        <v>140</v>
      </c>
      <c r="K1137" s="100"/>
      <c r="L1137" s="100"/>
    </row>
    <row r="1138" spans="1:12" ht="15.75">
      <c r="A1138" s="52"/>
      <c r="B1138" s="52"/>
      <c r="C1138" s="52"/>
      <c r="D1138" s="52"/>
      <c r="E1138" s="52"/>
      <c r="F1138" s="52"/>
      <c r="G1138" s="52"/>
      <c r="H1138" s="52"/>
      <c r="I1138" s="52"/>
      <c r="J1138" s="100" t="s">
        <v>147</v>
      </c>
      <c r="K1138" s="100"/>
      <c r="L1138" s="100"/>
    </row>
    <row r="1139" spans="1:12" ht="12.75">
      <c r="A1139" s="52"/>
      <c r="B1139" s="52"/>
      <c r="C1139" s="52"/>
      <c r="D1139" s="52"/>
      <c r="E1139" s="52"/>
      <c r="F1139" s="52"/>
      <c r="G1139" s="52"/>
      <c r="H1139" s="52"/>
      <c r="I1139" s="52"/>
      <c r="J1139" s="58"/>
      <c r="K1139" s="58"/>
      <c r="L1139" s="58"/>
    </row>
    <row r="1140" spans="1:12" ht="12.75">
      <c r="A1140" s="52"/>
      <c r="B1140" s="52"/>
      <c r="C1140" s="52"/>
      <c r="D1140" s="52"/>
      <c r="E1140" s="52"/>
      <c r="F1140" s="52"/>
      <c r="G1140" s="52"/>
      <c r="H1140" s="52"/>
      <c r="I1140" s="52"/>
      <c r="J1140" s="58"/>
      <c r="K1140" s="58"/>
      <c r="L1140" s="58"/>
    </row>
    <row r="1141" spans="1:12" ht="12.75">
      <c r="A1141" s="52"/>
      <c r="B1141" s="52"/>
      <c r="C1141" s="52"/>
      <c r="D1141" s="52"/>
      <c r="E1141" s="52"/>
      <c r="F1141" s="52"/>
      <c r="G1141" s="52"/>
      <c r="H1141" s="52"/>
      <c r="I1141" s="52"/>
      <c r="J1141" s="58"/>
      <c r="K1141" s="58"/>
      <c r="L1141" s="58"/>
    </row>
    <row r="1142" spans="1:12" ht="12.75">
      <c r="A1142" s="52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</row>
    <row r="1143" spans="1:12" ht="12.75">
      <c r="A1143" s="101" t="s">
        <v>123</v>
      </c>
      <c r="B1143" s="101"/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</row>
    <row r="1144" spans="1:12" ht="12.75">
      <c r="A1144" s="101" t="s">
        <v>198</v>
      </c>
      <c r="B1144" s="101"/>
      <c r="C1144" s="101"/>
      <c r="D1144" s="101"/>
      <c r="E1144" s="101"/>
      <c r="F1144" s="101"/>
      <c r="G1144" s="101"/>
      <c r="H1144" s="101"/>
      <c r="I1144" s="101"/>
      <c r="J1144" s="101"/>
      <c r="K1144" s="101"/>
      <c r="L1144" s="101"/>
    </row>
    <row r="1145" spans="1:12" ht="12.75">
      <c r="A1145" s="52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</row>
    <row r="1146" spans="1:12" ht="12.75">
      <c r="A1146" s="59" t="s">
        <v>6</v>
      </c>
      <c r="B1146" s="105" t="s">
        <v>125</v>
      </c>
      <c r="C1146" s="106"/>
      <c r="D1146" s="105" t="s">
        <v>126</v>
      </c>
      <c r="E1146" s="106"/>
      <c r="F1146" s="105">
        <v>2004</v>
      </c>
      <c r="G1146" s="106"/>
      <c r="H1146" s="105">
        <v>2005</v>
      </c>
      <c r="I1146" s="106"/>
      <c r="J1146" s="105">
        <v>2006</v>
      </c>
      <c r="K1146" s="106"/>
      <c r="L1146" s="2">
        <v>2007</v>
      </c>
    </row>
    <row r="1147" spans="1:12" ht="12.75">
      <c r="A1147" s="3" t="s">
        <v>20</v>
      </c>
      <c r="B1147" s="84" t="s">
        <v>127</v>
      </c>
      <c r="C1147" s="85"/>
      <c r="D1147" s="136">
        <v>886.2</v>
      </c>
      <c r="E1147" s="137"/>
      <c r="F1147" s="67">
        <v>110</v>
      </c>
      <c r="G1147" s="40"/>
      <c r="H1147" s="136">
        <v>331.6</v>
      </c>
      <c r="I1147" s="137"/>
      <c r="J1147" s="136">
        <v>0</v>
      </c>
      <c r="K1147" s="137"/>
      <c r="L1147" s="73"/>
    </row>
    <row r="1148" spans="1:12" ht="12.75">
      <c r="A1148" s="3" t="s">
        <v>21</v>
      </c>
      <c r="B1148" s="84" t="s">
        <v>199</v>
      </c>
      <c r="C1148" s="85"/>
      <c r="D1148" s="136">
        <v>131.8</v>
      </c>
      <c r="E1148" s="137"/>
      <c r="F1148" s="67" t="s">
        <v>140</v>
      </c>
      <c r="G1148" s="40"/>
      <c r="H1148" s="136" t="s">
        <v>140</v>
      </c>
      <c r="I1148" s="137"/>
      <c r="J1148" s="136" t="s">
        <v>140</v>
      </c>
      <c r="K1148" s="137"/>
      <c r="L1148" s="73"/>
    </row>
    <row r="1149" spans="1:12" ht="12.75">
      <c r="A1149" s="3" t="s">
        <v>22</v>
      </c>
      <c r="B1149" s="84" t="s">
        <v>129</v>
      </c>
      <c r="C1149" s="85"/>
      <c r="D1149" s="136"/>
      <c r="E1149" s="137"/>
      <c r="F1149" s="67" t="s">
        <v>200</v>
      </c>
      <c r="G1149" s="40"/>
      <c r="H1149" s="136" t="s">
        <v>140</v>
      </c>
      <c r="I1149" s="137"/>
      <c r="J1149" s="136" t="s">
        <v>140</v>
      </c>
      <c r="K1149" s="137"/>
      <c r="L1149" s="73"/>
    </row>
    <row r="1150" spans="1:12" ht="12.75">
      <c r="A1150" s="3" t="s">
        <v>23</v>
      </c>
      <c r="B1150" s="84" t="s">
        <v>130</v>
      </c>
      <c r="C1150" s="85"/>
      <c r="D1150" s="136" t="s">
        <v>140</v>
      </c>
      <c r="E1150" s="137"/>
      <c r="F1150" s="67" t="s">
        <v>140</v>
      </c>
      <c r="G1150" s="40"/>
      <c r="H1150" s="136" t="s">
        <v>140</v>
      </c>
      <c r="I1150" s="137"/>
      <c r="J1150" s="136" t="s">
        <v>140</v>
      </c>
      <c r="K1150" s="137"/>
      <c r="L1150" s="73"/>
    </row>
    <row r="1151" spans="1:12" ht="12.75">
      <c r="A1151" s="3" t="s">
        <v>24</v>
      </c>
      <c r="B1151" s="84" t="s">
        <v>131</v>
      </c>
      <c r="C1151" s="85"/>
      <c r="D1151" s="136"/>
      <c r="E1151" s="137"/>
      <c r="F1151" s="74" t="s">
        <v>140</v>
      </c>
      <c r="G1151" s="65" t="s">
        <v>140</v>
      </c>
      <c r="H1151" s="74" t="s">
        <v>140</v>
      </c>
      <c r="I1151" s="65" t="s">
        <v>140</v>
      </c>
      <c r="J1151" s="74" t="s">
        <v>140</v>
      </c>
      <c r="K1151" s="65" t="s">
        <v>140</v>
      </c>
      <c r="L1151" s="73"/>
    </row>
    <row r="1152" spans="1:12" ht="12.75">
      <c r="A1152" s="3" t="s">
        <v>25</v>
      </c>
      <c r="B1152" s="84" t="s">
        <v>201</v>
      </c>
      <c r="C1152" s="85"/>
      <c r="D1152" s="136">
        <v>228</v>
      </c>
      <c r="E1152" s="137"/>
      <c r="F1152" s="67">
        <v>110</v>
      </c>
      <c r="G1152" s="40"/>
      <c r="H1152" s="136"/>
      <c r="I1152" s="137"/>
      <c r="J1152" s="136"/>
      <c r="K1152" s="137"/>
      <c r="L1152" s="73"/>
    </row>
    <row r="1153" spans="1:12" ht="12.75">
      <c r="A1153" s="3" t="s">
        <v>26</v>
      </c>
      <c r="B1153" s="84" t="s">
        <v>202</v>
      </c>
      <c r="C1153" s="85"/>
      <c r="D1153" s="136">
        <v>130</v>
      </c>
      <c r="E1153" s="137"/>
      <c r="F1153" s="67"/>
      <c r="G1153" s="40"/>
      <c r="H1153" s="136"/>
      <c r="I1153" s="137"/>
      <c r="J1153" s="136"/>
      <c r="K1153" s="137"/>
      <c r="L1153" s="73"/>
    </row>
    <row r="1154" spans="1:12" ht="12.75">
      <c r="A1154" s="3" t="s">
        <v>27</v>
      </c>
      <c r="B1154" s="84" t="s">
        <v>135</v>
      </c>
      <c r="C1154" s="85"/>
      <c r="D1154" s="136">
        <v>52.4</v>
      </c>
      <c r="E1154" s="137"/>
      <c r="F1154" s="67" t="s">
        <v>140</v>
      </c>
      <c r="G1154" s="40"/>
      <c r="H1154" s="136"/>
      <c r="I1154" s="137"/>
      <c r="J1154" s="136"/>
      <c r="K1154" s="137"/>
      <c r="L1154" s="73"/>
    </row>
    <row r="1155" spans="1:12" ht="12.75">
      <c r="A1155" s="3" t="s">
        <v>28</v>
      </c>
      <c r="B1155" s="60" t="s">
        <v>141</v>
      </c>
      <c r="C1155" s="61"/>
      <c r="D1155" s="71"/>
      <c r="E1155" s="72"/>
      <c r="F1155" s="64"/>
      <c r="G1155" s="65"/>
      <c r="H1155" s="71"/>
      <c r="I1155" s="72"/>
      <c r="J1155" s="71"/>
      <c r="K1155" s="72"/>
      <c r="L1155" s="73"/>
    </row>
    <row r="1156" spans="1:12" ht="12.75">
      <c r="A1156" s="59"/>
      <c r="B1156" s="41" t="s">
        <v>119</v>
      </c>
      <c r="C1156" s="133"/>
      <c r="D1156" s="138">
        <f>SUM(D1147:E1154)</f>
        <v>1428.4</v>
      </c>
      <c r="E1156" s="139"/>
      <c r="F1156" s="140">
        <f>F1152+F1147</f>
        <v>220</v>
      </c>
      <c r="G1156" s="141"/>
      <c r="H1156" s="138">
        <f>H1147</f>
        <v>331.6</v>
      </c>
      <c r="I1156" s="139"/>
      <c r="J1156" s="138">
        <f>J1147</f>
        <v>0</v>
      </c>
      <c r="K1156" s="139"/>
      <c r="L1156" s="75"/>
    </row>
    <row r="1157" spans="1:12" ht="12.75">
      <c r="A1157" s="78"/>
      <c r="B1157" s="78"/>
      <c r="C1157" s="78"/>
      <c r="D1157" s="78"/>
      <c r="E1157" s="78"/>
      <c r="F1157" s="78"/>
      <c r="G1157" s="78"/>
      <c r="H1157" s="78"/>
      <c r="I1157" s="78"/>
      <c r="J1157" s="78"/>
      <c r="K1157" s="78"/>
      <c r="L1157" s="78"/>
    </row>
    <row r="1158" spans="1:12" ht="12.75">
      <c r="A1158" s="78"/>
      <c r="B1158" s="78"/>
      <c r="C1158" s="78"/>
      <c r="D1158" s="78"/>
      <c r="E1158" s="78"/>
      <c r="F1158" s="78"/>
      <c r="G1158" s="78"/>
      <c r="H1158" s="78"/>
      <c r="I1158" s="78"/>
      <c r="J1158" s="78"/>
      <c r="K1158" s="78"/>
      <c r="L1158" s="78"/>
    </row>
    <row r="1159" spans="1:12" ht="12.75">
      <c r="A1159" s="78"/>
      <c r="B1159" s="78"/>
      <c r="C1159" s="78"/>
      <c r="D1159" s="78"/>
      <c r="E1159" s="78"/>
      <c r="F1159" s="78"/>
      <c r="G1159" s="78"/>
      <c r="H1159" s="78"/>
      <c r="I1159" s="78"/>
      <c r="J1159" s="78"/>
      <c r="K1159" s="78"/>
      <c r="L1159" s="78"/>
    </row>
    <row r="1160" spans="1:12" ht="12.75">
      <c r="A1160" s="78"/>
      <c r="B1160" s="78"/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</row>
    <row r="1161" spans="1:12" ht="12.75">
      <c r="A1161" s="78"/>
      <c r="B1161" s="78"/>
      <c r="C1161" s="78"/>
      <c r="D1161" s="78"/>
      <c r="E1161" s="78"/>
      <c r="F1161" s="78"/>
      <c r="G1161" s="78"/>
      <c r="H1161" s="78"/>
      <c r="I1161" s="78"/>
      <c r="J1161" s="78"/>
      <c r="K1161" s="78"/>
      <c r="L1161" s="78"/>
    </row>
    <row r="1162" spans="1:12" ht="12.75">
      <c r="A1162" s="78"/>
      <c r="B1162" s="78"/>
      <c r="C1162" s="78"/>
      <c r="D1162" s="78"/>
      <c r="E1162" s="78"/>
      <c r="F1162" s="78"/>
      <c r="G1162" s="78"/>
      <c r="H1162" s="78"/>
      <c r="I1162" s="78"/>
      <c r="J1162" s="78"/>
      <c r="K1162" s="78"/>
      <c r="L1162" s="78"/>
    </row>
    <row r="1163" spans="1:12" ht="12.75">
      <c r="A1163" s="78"/>
      <c r="B1163" s="78"/>
      <c r="C1163" s="78"/>
      <c r="D1163" s="78"/>
      <c r="E1163" s="78"/>
      <c r="F1163" s="78"/>
      <c r="G1163" s="78"/>
      <c r="H1163" s="78"/>
      <c r="I1163" s="78"/>
      <c r="J1163" s="78"/>
      <c r="K1163" s="78"/>
      <c r="L1163" s="78"/>
    </row>
    <row r="1164" spans="1:12" ht="12.75">
      <c r="A1164" s="78"/>
      <c r="B1164" s="78"/>
      <c r="C1164" s="78"/>
      <c r="D1164" s="78"/>
      <c r="E1164" s="78"/>
      <c r="F1164" s="78"/>
      <c r="G1164" s="78"/>
      <c r="H1164" s="78"/>
      <c r="I1164" s="78"/>
      <c r="J1164" s="78"/>
      <c r="K1164" s="78"/>
      <c r="L1164" s="78"/>
    </row>
    <row r="1165" spans="1:12" ht="12.75">
      <c r="A1165" s="78"/>
      <c r="B1165" s="78"/>
      <c r="C1165" s="78"/>
      <c r="D1165" s="78"/>
      <c r="E1165" s="78"/>
      <c r="F1165" s="78"/>
      <c r="G1165" s="78"/>
      <c r="H1165" s="78"/>
      <c r="I1165" s="78"/>
      <c r="J1165" s="78"/>
      <c r="K1165" s="78"/>
      <c r="L1165" s="78"/>
    </row>
    <row r="1166" spans="1:12" ht="12.75">
      <c r="A1166" s="78"/>
      <c r="B1166" s="78"/>
      <c r="C1166" s="78"/>
      <c r="D1166" s="78"/>
      <c r="E1166" s="78"/>
      <c r="F1166" s="78"/>
      <c r="G1166" s="78"/>
      <c r="H1166" s="78"/>
      <c r="I1166" s="78"/>
      <c r="J1166" s="78"/>
      <c r="K1166" s="78"/>
      <c r="L1166" s="78"/>
    </row>
    <row r="1167" spans="1:12" ht="12.75">
      <c r="A1167" s="78"/>
      <c r="B1167" s="78"/>
      <c r="C1167" s="78"/>
      <c r="D1167" s="78"/>
      <c r="E1167" s="78"/>
      <c r="F1167" s="78"/>
      <c r="G1167" s="78"/>
      <c r="H1167" s="78"/>
      <c r="I1167" s="78"/>
      <c r="J1167" s="78"/>
      <c r="K1167" s="78"/>
      <c r="L1167" s="78"/>
    </row>
    <row r="1168" spans="1:12" ht="12.75">
      <c r="A1168" s="78"/>
      <c r="B1168" s="78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</row>
    <row r="1169" spans="1:12" ht="12.75">
      <c r="A1169" s="78"/>
      <c r="B1169" s="78"/>
      <c r="C1169" s="78"/>
      <c r="D1169" s="78"/>
      <c r="E1169" s="78"/>
      <c r="F1169" s="78"/>
      <c r="G1169" s="78"/>
      <c r="H1169" s="78"/>
      <c r="I1169" s="78"/>
      <c r="J1169" s="78"/>
      <c r="K1169" s="78"/>
      <c r="L1169" s="78"/>
    </row>
    <row r="1170" spans="1:12" ht="12.75">
      <c r="A1170" s="78"/>
      <c r="B1170" s="78"/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</row>
    <row r="1171" spans="1:12" ht="15.75">
      <c r="A1171" s="52"/>
      <c r="B1171" s="52"/>
      <c r="C1171" s="52"/>
      <c r="D1171" s="52"/>
      <c r="E1171" s="52"/>
      <c r="F1171" s="52"/>
      <c r="G1171" s="52"/>
      <c r="H1171" s="52"/>
      <c r="I1171" s="52"/>
      <c r="J1171" s="100" t="s">
        <v>203</v>
      </c>
      <c r="K1171" s="100"/>
      <c r="L1171" s="100"/>
    </row>
    <row r="1172" spans="1:12" ht="15.75">
      <c r="A1172" s="52"/>
      <c r="B1172" s="52"/>
      <c r="C1172" s="52"/>
      <c r="D1172" s="52"/>
      <c r="E1172" s="52"/>
      <c r="F1172" s="52"/>
      <c r="G1172" s="52"/>
      <c r="H1172" s="52"/>
      <c r="I1172" s="52"/>
      <c r="J1172" s="57"/>
      <c r="K1172" s="57"/>
      <c r="L1172" s="57"/>
    </row>
    <row r="1173" spans="1:12" ht="15.75">
      <c r="A1173" s="52"/>
      <c r="B1173" s="52"/>
      <c r="C1173" s="52"/>
      <c r="D1173" s="52"/>
      <c r="E1173" s="52"/>
      <c r="F1173" s="52"/>
      <c r="G1173" s="52"/>
      <c r="H1173" s="52"/>
      <c r="I1173" s="52"/>
      <c r="J1173" s="100" t="s">
        <v>122</v>
      </c>
      <c r="K1173" s="100"/>
      <c r="L1173" s="100"/>
    </row>
    <row r="1174" spans="1:12" ht="12.75">
      <c r="A1174" s="52"/>
      <c r="B1174" s="52"/>
      <c r="C1174" s="52"/>
      <c r="D1174" s="52"/>
      <c r="E1174" s="52"/>
      <c r="F1174" s="52"/>
      <c r="G1174" s="52"/>
      <c r="H1174" s="52"/>
      <c r="I1174" s="52"/>
      <c r="J1174" s="58"/>
      <c r="K1174" s="58"/>
      <c r="L1174" s="58"/>
    </row>
    <row r="1175" spans="1:12" ht="12.75">
      <c r="A1175" s="52"/>
      <c r="B1175" s="52"/>
      <c r="C1175" s="52"/>
      <c r="D1175" s="52"/>
      <c r="E1175" s="52"/>
      <c r="F1175" s="52"/>
      <c r="G1175" s="52"/>
      <c r="H1175" s="52"/>
      <c r="I1175" s="52"/>
      <c r="J1175" s="58"/>
      <c r="K1175" s="58"/>
      <c r="L1175" s="58"/>
    </row>
    <row r="1176" spans="1:12" ht="12.75">
      <c r="A1176" s="52"/>
      <c r="B1176" s="52"/>
      <c r="C1176" s="52"/>
      <c r="D1176" s="52"/>
      <c r="E1176" s="52"/>
      <c r="F1176" s="52"/>
      <c r="G1176" s="52"/>
      <c r="H1176" s="52"/>
      <c r="I1176" s="52"/>
      <c r="J1176" s="58"/>
      <c r="K1176" s="58"/>
      <c r="L1176" s="58"/>
    </row>
    <row r="1177" spans="1:12" ht="12.75">
      <c r="A1177" s="52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</row>
    <row r="1178" spans="1:12" ht="12.75">
      <c r="A1178" s="101" t="s">
        <v>123</v>
      </c>
      <c r="B1178" s="101"/>
      <c r="C1178" s="101"/>
      <c r="D1178" s="101"/>
      <c r="E1178" s="101"/>
      <c r="F1178" s="101"/>
      <c r="G1178" s="101"/>
      <c r="H1178" s="101"/>
      <c r="I1178" s="101"/>
      <c r="J1178" s="101"/>
      <c r="K1178" s="101"/>
      <c r="L1178" s="101"/>
    </row>
    <row r="1179" spans="1:12" ht="12.75">
      <c r="A1179" s="101" t="s">
        <v>204</v>
      </c>
      <c r="B1179" s="101"/>
      <c r="C1179" s="101"/>
      <c r="D1179" s="101"/>
      <c r="E1179" s="101"/>
      <c r="F1179" s="101"/>
      <c r="G1179" s="101"/>
      <c r="H1179" s="101"/>
      <c r="I1179" s="101"/>
      <c r="J1179" s="101"/>
      <c r="K1179" s="101"/>
      <c r="L1179" s="101"/>
    </row>
    <row r="1180" spans="1:12" ht="12.75">
      <c r="A1180" s="52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</row>
    <row r="1181" spans="1:12" ht="12.75">
      <c r="A1181" s="59" t="s">
        <v>6</v>
      </c>
      <c r="B1181" s="105" t="s">
        <v>125</v>
      </c>
      <c r="C1181" s="106"/>
      <c r="D1181" s="105" t="s">
        <v>126</v>
      </c>
      <c r="E1181" s="106"/>
      <c r="F1181" s="105">
        <v>2004</v>
      </c>
      <c r="G1181" s="106"/>
      <c r="H1181" s="105">
        <v>2005</v>
      </c>
      <c r="I1181" s="106"/>
      <c r="J1181" s="105">
        <v>2006</v>
      </c>
      <c r="K1181" s="106"/>
      <c r="L1181" s="2">
        <v>2007</v>
      </c>
    </row>
    <row r="1182" spans="1:12" ht="12.75">
      <c r="A1182" s="3" t="s">
        <v>20</v>
      </c>
      <c r="B1182" s="84" t="s">
        <v>127</v>
      </c>
      <c r="C1182" s="85"/>
      <c r="D1182" s="136">
        <v>172.3</v>
      </c>
      <c r="E1182" s="137"/>
      <c r="F1182" s="67">
        <v>196</v>
      </c>
      <c r="G1182" s="40"/>
      <c r="H1182" s="136" t="s">
        <v>140</v>
      </c>
      <c r="I1182" s="137"/>
      <c r="J1182" s="136" t="s">
        <v>140</v>
      </c>
      <c r="K1182" s="137"/>
      <c r="L1182" s="73"/>
    </row>
    <row r="1183" spans="1:12" ht="12.75">
      <c r="A1183" s="3" t="s">
        <v>21</v>
      </c>
      <c r="B1183" s="84" t="s">
        <v>128</v>
      </c>
      <c r="C1183" s="85"/>
      <c r="D1183" s="136" t="s">
        <v>140</v>
      </c>
      <c r="E1183" s="137"/>
      <c r="F1183" s="67" t="s">
        <v>140</v>
      </c>
      <c r="G1183" s="40"/>
      <c r="H1183" s="136" t="s">
        <v>140</v>
      </c>
      <c r="I1183" s="137"/>
      <c r="J1183" s="136" t="s">
        <v>140</v>
      </c>
      <c r="K1183" s="137"/>
      <c r="L1183" s="73"/>
    </row>
    <row r="1184" spans="1:12" ht="12.75">
      <c r="A1184" s="3" t="s">
        <v>22</v>
      </c>
      <c r="B1184" s="84" t="s">
        <v>129</v>
      </c>
      <c r="C1184" s="85"/>
      <c r="D1184" s="136"/>
      <c r="E1184" s="137"/>
      <c r="F1184" s="67" t="s">
        <v>200</v>
      </c>
      <c r="G1184" s="40"/>
      <c r="H1184" s="136" t="s">
        <v>140</v>
      </c>
      <c r="I1184" s="137"/>
      <c r="J1184" s="136" t="s">
        <v>140</v>
      </c>
      <c r="K1184" s="137"/>
      <c r="L1184" s="73"/>
    </row>
    <row r="1185" spans="1:12" ht="12.75">
      <c r="A1185" s="3" t="s">
        <v>23</v>
      </c>
      <c r="B1185" s="84" t="s">
        <v>130</v>
      </c>
      <c r="C1185" s="85"/>
      <c r="D1185" s="136" t="s">
        <v>140</v>
      </c>
      <c r="E1185" s="137"/>
      <c r="F1185" s="67" t="s">
        <v>140</v>
      </c>
      <c r="G1185" s="40"/>
      <c r="H1185" s="136" t="s">
        <v>140</v>
      </c>
      <c r="I1185" s="137"/>
      <c r="J1185" s="136" t="s">
        <v>140</v>
      </c>
      <c r="K1185" s="137"/>
      <c r="L1185" s="73"/>
    </row>
    <row r="1186" spans="1:12" ht="12.75">
      <c r="A1186" s="3" t="s">
        <v>24</v>
      </c>
      <c r="B1186" s="84" t="s">
        <v>131</v>
      </c>
      <c r="C1186" s="85"/>
      <c r="D1186" s="136"/>
      <c r="E1186" s="137"/>
      <c r="F1186" s="74" t="s">
        <v>140</v>
      </c>
      <c r="G1186" s="65" t="s">
        <v>140</v>
      </c>
      <c r="H1186" s="74" t="s">
        <v>140</v>
      </c>
      <c r="I1186" s="65" t="s">
        <v>140</v>
      </c>
      <c r="J1186" s="74" t="s">
        <v>140</v>
      </c>
      <c r="K1186" s="65" t="s">
        <v>140</v>
      </c>
      <c r="L1186" s="73"/>
    </row>
    <row r="1187" spans="1:12" ht="12.75">
      <c r="A1187" s="3" t="s">
        <v>25</v>
      </c>
      <c r="B1187" s="84" t="s">
        <v>133</v>
      </c>
      <c r="C1187" s="85"/>
      <c r="D1187" s="136" t="s">
        <v>140</v>
      </c>
      <c r="E1187" s="137"/>
      <c r="F1187" s="67"/>
      <c r="G1187" s="40"/>
      <c r="H1187" s="136"/>
      <c r="I1187" s="137"/>
      <c r="J1187" s="136"/>
      <c r="K1187" s="137"/>
      <c r="L1187" s="73"/>
    </row>
    <row r="1188" spans="1:12" ht="12.75">
      <c r="A1188" s="3" t="s">
        <v>26</v>
      </c>
      <c r="B1188" s="84" t="s">
        <v>205</v>
      </c>
      <c r="C1188" s="85"/>
      <c r="D1188" s="136" t="s">
        <v>140</v>
      </c>
      <c r="E1188" s="137"/>
      <c r="F1188" s="67"/>
      <c r="G1188" s="40"/>
      <c r="H1188" s="136"/>
      <c r="I1188" s="137"/>
      <c r="J1188" s="136"/>
      <c r="K1188" s="137"/>
      <c r="L1188" s="73"/>
    </row>
    <row r="1189" spans="1:12" ht="12.75">
      <c r="A1189" s="3" t="s">
        <v>27</v>
      </c>
      <c r="B1189" s="84" t="s">
        <v>135</v>
      </c>
      <c r="C1189" s="85"/>
      <c r="D1189" s="136" t="s">
        <v>140</v>
      </c>
      <c r="E1189" s="137"/>
      <c r="F1189" s="67" t="s">
        <v>140</v>
      </c>
      <c r="G1189" s="40"/>
      <c r="H1189" s="136"/>
      <c r="I1189" s="137"/>
      <c r="J1189" s="136"/>
      <c r="K1189" s="137"/>
      <c r="L1189" s="73"/>
    </row>
    <row r="1190" spans="1:12" ht="12.75">
      <c r="A1190" s="3" t="s">
        <v>28</v>
      </c>
      <c r="B1190" s="60" t="s">
        <v>141</v>
      </c>
      <c r="C1190" s="61"/>
      <c r="D1190" s="71"/>
      <c r="E1190" s="72"/>
      <c r="F1190" s="64"/>
      <c r="G1190" s="65"/>
      <c r="H1190" s="71"/>
      <c r="I1190" s="72"/>
      <c r="J1190" s="71"/>
      <c r="K1190" s="72"/>
      <c r="L1190" s="73"/>
    </row>
    <row r="1191" spans="1:12" ht="12.75">
      <c r="A1191" s="59"/>
      <c r="B1191" s="41" t="s">
        <v>119</v>
      </c>
      <c r="C1191" s="133"/>
      <c r="D1191" s="138">
        <f>D1182</f>
        <v>172.3</v>
      </c>
      <c r="E1191" s="139"/>
      <c r="F1191" s="140">
        <f>F1182</f>
        <v>196</v>
      </c>
      <c r="G1191" s="141"/>
      <c r="H1191" s="138" t="str">
        <f>H1182</f>
        <v> </v>
      </c>
      <c r="I1191" s="139"/>
      <c r="J1191" s="138" t="str">
        <f>J1182</f>
        <v> </v>
      </c>
      <c r="K1191" s="139"/>
      <c r="L1191" s="75"/>
    </row>
    <row r="1192" spans="1:12" ht="12.75">
      <c r="A1192" s="78"/>
      <c r="B1192" s="78"/>
      <c r="C1192" s="78"/>
      <c r="D1192" s="78"/>
      <c r="E1192" s="78"/>
      <c r="F1192" s="78"/>
      <c r="G1192" s="78"/>
      <c r="H1192" s="78"/>
      <c r="I1192" s="78"/>
      <c r="J1192" s="78"/>
      <c r="K1192" s="78"/>
      <c r="L1192" s="78"/>
    </row>
    <row r="1193" spans="1:12" ht="12.75">
      <c r="A1193" s="78"/>
      <c r="B1193" s="78"/>
      <c r="C1193" s="78"/>
      <c r="D1193" s="78"/>
      <c r="E1193" s="78"/>
      <c r="F1193" s="78"/>
      <c r="G1193" s="78"/>
      <c r="H1193" s="78"/>
      <c r="I1193" s="78"/>
      <c r="J1193" s="78"/>
      <c r="K1193" s="78"/>
      <c r="L1193" s="78"/>
    </row>
    <row r="1194" spans="1:12" ht="12.75">
      <c r="A1194" s="78"/>
      <c r="B1194" s="78"/>
      <c r="C1194" s="78"/>
      <c r="D1194" s="78"/>
      <c r="E1194" s="78"/>
      <c r="F1194" s="78"/>
      <c r="G1194" s="78"/>
      <c r="H1194" s="78"/>
      <c r="I1194" s="78"/>
      <c r="J1194" s="78"/>
      <c r="K1194" s="78"/>
      <c r="L1194" s="78"/>
    </row>
    <row r="1195" spans="1:12" ht="12.75">
      <c r="A1195" s="78"/>
      <c r="B1195" s="78"/>
      <c r="C1195" s="78"/>
      <c r="D1195" s="78"/>
      <c r="E1195" s="78"/>
      <c r="F1195" s="78"/>
      <c r="G1195" s="78"/>
      <c r="H1195" s="78"/>
      <c r="I1195" s="78"/>
      <c r="J1195" s="78"/>
      <c r="K1195" s="78"/>
      <c r="L1195" s="78"/>
    </row>
    <row r="1196" spans="1:12" ht="12.75">
      <c r="A1196" s="78"/>
      <c r="B1196" s="78"/>
      <c r="C1196" s="78"/>
      <c r="D1196" s="78"/>
      <c r="E1196" s="78"/>
      <c r="F1196" s="78"/>
      <c r="G1196" s="78"/>
      <c r="H1196" s="78"/>
      <c r="I1196" s="78"/>
      <c r="J1196" s="78"/>
      <c r="K1196" s="78"/>
      <c r="L1196" s="78"/>
    </row>
    <row r="1197" spans="1:12" ht="12.75">
      <c r="A1197" s="78"/>
      <c r="B1197" s="78"/>
      <c r="C1197" s="78"/>
      <c r="D1197" s="78"/>
      <c r="E1197" s="78"/>
      <c r="F1197" s="78"/>
      <c r="G1197" s="78"/>
      <c r="H1197" s="78"/>
      <c r="I1197" s="78"/>
      <c r="J1197" s="78"/>
      <c r="K1197" s="78"/>
      <c r="L1197" s="78"/>
    </row>
    <row r="1198" spans="1:12" ht="12.75">
      <c r="A1198" s="78"/>
      <c r="B1198" s="78"/>
      <c r="C1198" s="78"/>
      <c r="D1198" s="78"/>
      <c r="E1198" s="78"/>
      <c r="F1198" s="78"/>
      <c r="G1198" s="78"/>
      <c r="H1198" s="78"/>
      <c r="I1198" s="78"/>
      <c r="J1198" s="78"/>
      <c r="K1198" s="78"/>
      <c r="L1198" s="78"/>
    </row>
    <row r="1199" spans="1:12" ht="12.75">
      <c r="A1199" s="78"/>
      <c r="B1199" s="78"/>
      <c r="C1199" s="78"/>
      <c r="D1199" s="78"/>
      <c r="E1199" s="78"/>
      <c r="F1199" s="78"/>
      <c r="G1199" s="78"/>
      <c r="H1199" s="78"/>
      <c r="I1199" s="78"/>
      <c r="J1199" s="78"/>
      <c r="K1199" s="78"/>
      <c r="L1199" s="78"/>
    </row>
    <row r="1200" spans="1:12" ht="12.75">
      <c r="A1200" s="78"/>
      <c r="B1200" s="78"/>
      <c r="C1200" s="78"/>
      <c r="D1200" s="78"/>
      <c r="E1200" s="78"/>
      <c r="F1200" s="78"/>
      <c r="G1200" s="78"/>
      <c r="H1200" s="78"/>
      <c r="I1200" s="78"/>
      <c r="J1200" s="78"/>
      <c r="K1200" s="78"/>
      <c r="L1200" s="78"/>
    </row>
    <row r="1201" spans="1:12" ht="12.75">
      <c r="A1201" s="78"/>
      <c r="B1201" s="78"/>
      <c r="C1201" s="78"/>
      <c r="D1201" s="78"/>
      <c r="E1201" s="78"/>
      <c r="F1201" s="78"/>
      <c r="G1201" s="78"/>
      <c r="H1201" s="78"/>
      <c r="I1201" s="78"/>
      <c r="J1201" s="78"/>
      <c r="K1201" s="78"/>
      <c r="L1201" s="78"/>
    </row>
    <row r="1202" spans="1:12" ht="12.75">
      <c r="A1202" s="78"/>
      <c r="B1202" s="78"/>
      <c r="C1202" s="78"/>
      <c r="D1202" s="78"/>
      <c r="E1202" s="78"/>
      <c r="F1202" s="78"/>
      <c r="G1202" s="78"/>
      <c r="H1202" s="78"/>
      <c r="I1202" s="78"/>
      <c r="J1202" s="78"/>
      <c r="K1202" s="78"/>
      <c r="L1202" s="78"/>
    </row>
    <row r="1203" spans="1:12" ht="12.75">
      <c r="A1203" s="78"/>
      <c r="B1203" s="78"/>
      <c r="C1203" s="78"/>
      <c r="D1203" s="78"/>
      <c r="E1203" s="78"/>
      <c r="F1203" s="78"/>
      <c r="G1203" s="78"/>
      <c r="H1203" s="78"/>
      <c r="I1203" s="78"/>
      <c r="J1203" s="78"/>
      <c r="K1203" s="78"/>
      <c r="L1203" s="78"/>
    </row>
    <row r="1204" spans="1:12" ht="12.75">
      <c r="A1204" s="78"/>
      <c r="B1204" s="78"/>
      <c r="C1204" s="78"/>
      <c r="D1204" s="78"/>
      <c r="E1204" s="78"/>
      <c r="F1204" s="78"/>
      <c r="G1204" s="78"/>
      <c r="H1204" s="78"/>
      <c r="I1204" s="78"/>
      <c r="J1204" s="78"/>
      <c r="K1204" s="78"/>
      <c r="L1204" s="78"/>
    </row>
    <row r="1205" spans="1:12" ht="12.75">
      <c r="A1205" s="78"/>
      <c r="B1205" s="78"/>
      <c r="C1205" s="78"/>
      <c r="D1205" s="78"/>
      <c r="E1205" s="78"/>
      <c r="F1205" s="78"/>
      <c r="G1205" s="78"/>
      <c r="H1205" s="78"/>
      <c r="I1205" s="78"/>
      <c r="J1205" s="78"/>
      <c r="K1205" s="78"/>
      <c r="L1205" s="78"/>
    </row>
    <row r="1206" spans="1:12" ht="15.75">
      <c r="A1206" s="52"/>
      <c r="B1206" s="52"/>
      <c r="C1206" s="52"/>
      <c r="D1206" s="52"/>
      <c r="E1206" s="52"/>
      <c r="F1206" s="52"/>
      <c r="G1206" s="52"/>
      <c r="H1206" s="52"/>
      <c r="I1206" s="52"/>
      <c r="J1206" s="100" t="s">
        <v>206</v>
      </c>
      <c r="K1206" s="100"/>
      <c r="L1206" s="100"/>
    </row>
    <row r="1207" spans="1:12" ht="15.75">
      <c r="A1207" s="52"/>
      <c r="B1207" s="52"/>
      <c r="C1207" s="52"/>
      <c r="D1207" s="52"/>
      <c r="E1207" s="52"/>
      <c r="F1207" s="52"/>
      <c r="G1207" s="52"/>
      <c r="H1207" s="52"/>
      <c r="I1207" s="52"/>
      <c r="J1207" s="57"/>
      <c r="K1207" s="57"/>
      <c r="L1207" s="57"/>
    </row>
    <row r="1208" spans="1:12" ht="15.75">
      <c r="A1208" s="52"/>
      <c r="B1208" s="52"/>
      <c r="C1208" s="52"/>
      <c r="D1208" s="52"/>
      <c r="E1208" s="52"/>
      <c r="F1208" s="52"/>
      <c r="G1208" s="52"/>
      <c r="H1208" s="52"/>
      <c r="I1208" s="52"/>
      <c r="J1208" s="100" t="s">
        <v>138</v>
      </c>
      <c r="K1208" s="100"/>
      <c r="L1208" s="100"/>
    </row>
    <row r="1209" spans="1:12" ht="12.75">
      <c r="A1209" s="52"/>
      <c r="B1209" s="52"/>
      <c r="C1209" s="52"/>
      <c r="D1209" s="52"/>
      <c r="E1209" s="52"/>
      <c r="F1209" s="52"/>
      <c r="G1209" s="52"/>
      <c r="H1209" s="52"/>
      <c r="I1209" s="52"/>
      <c r="J1209" s="58"/>
      <c r="K1209" s="58"/>
      <c r="L1209" s="58"/>
    </row>
    <row r="1210" spans="1:12" ht="12.75">
      <c r="A1210" s="52"/>
      <c r="B1210" s="52"/>
      <c r="C1210" s="52"/>
      <c r="D1210" s="52"/>
      <c r="E1210" s="52"/>
      <c r="F1210" s="52"/>
      <c r="G1210" s="52"/>
      <c r="H1210" s="52"/>
      <c r="I1210" s="52"/>
      <c r="J1210" s="58"/>
      <c r="K1210" s="58"/>
      <c r="L1210" s="58"/>
    </row>
    <row r="1211" spans="1:12" ht="12.75">
      <c r="A1211" s="52"/>
      <c r="B1211" s="52"/>
      <c r="C1211" s="52"/>
      <c r="D1211" s="52"/>
      <c r="E1211" s="52"/>
      <c r="F1211" s="52"/>
      <c r="G1211" s="52"/>
      <c r="H1211" s="52"/>
      <c r="I1211" s="52"/>
      <c r="J1211" s="58"/>
      <c r="K1211" s="58"/>
      <c r="L1211" s="58"/>
    </row>
    <row r="1212" spans="1:12" ht="12.75">
      <c r="A1212" s="52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</row>
    <row r="1213" spans="1:12" ht="12.75">
      <c r="A1213" s="101" t="s">
        <v>123</v>
      </c>
      <c r="B1213" s="101"/>
      <c r="C1213" s="101"/>
      <c r="D1213" s="101"/>
      <c r="E1213" s="101"/>
      <c r="F1213" s="101"/>
      <c r="G1213" s="101"/>
      <c r="H1213" s="101"/>
      <c r="I1213" s="101"/>
      <c r="J1213" s="101"/>
      <c r="K1213" s="101"/>
      <c r="L1213" s="101"/>
    </row>
    <row r="1214" spans="1:12" ht="12.75">
      <c r="A1214" s="101" t="s">
        <v>207</v>
      </c>
      <c r="B1214" s="101"/>
      <c r="C1214" s="101"/>
      <c r="D1214" s="101"/>
      <c r="E1214" s="101"/>
      <c r="F1214" s="101"/>
      <c r="G1214" s="101"/>
      <c r="H1214" s="101"/>
      <c r="I1214" s="101"/>
      <c r="J1214" s="101"/>
      <c r="K1214" s="101"/>
      <c r="L1214" s="101"/>
    </row>
    <row r="1215" spans="1:12" ht="12.75">
      <c r="A1215" s="52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</row>
    <row r="1216" spans="1:12" ht="12.75">
      <c r="A1216" s="59" t="s">
        <v>6</v>
      </c>
      <c r="B1216" s="105" t="s">
        <v>125</v>
      </c>
      <c r="C1216" s="106"/>
      <c r="D1216" s="105" t="s">
        <v>126</v>
      </c>
      <c r="E1216" s="106"/>
      <c r="F1216" s="105">
        <v>2004</v>
      </c>
      <c r="G1216" s="106"/>
      <c r="H1216" s="105">
        <v>2005</v>
      </c>
      <c r="I1216" s="106"/>
      <c r="J1216" s="105">
        <v>2006</v>
      </c>
      <c r="K1216" s="106"/>
      <c r="L1216" s="2">
        <v>2007</v>
      </c>
    </row>
    <row r="1217" spans="1:12" ht="12.75">
      <c r="A1217" s="3" t="s">
        <v>20</v>
      </c>
      <c r="B1217" s="84" t="s">
        <v>127</v>
      </c>
      <c r="C1217" s="85"/>
      <c r="D1217" s="136">
        <v>39</v>
      </c>
      <c r="E1217" s="137"/>
      <c r="F1217" s="45">
        <v>30</v>
      </c>
      <c r="G1217" s="79">
        <v>50.9</v>
      </c>
      <c r="H1217" s="136" t="s">
        <v>140</v>
      </c>
      <c r="I1217" s="137"/>
      <c r="J1217" s="136" t="s">
        <v>140</v>
      </c>
      <c r="K1217" s="137"/>
      <c r="L1217" s="73"/>
    </row>
    <row r="1218" spans="1:12" ht="12.75">
      <c r="A1218" s="3" t="s">
        <v>21</v>
      </c>
      <c r="B1218" s="84" t="s">
        <v>128</v>
      </c>
      <c r="C1218" s="85"/>
      <c r="D1218" s="136" t="s">
        <v>140</v>
      </c>
      <c r="E1218" s="137"/>
      <c r="F1218" s="45">
        <v>0</v>
      </c>
      <c r="G1218" s="65">
        <v>129.1</v>
      </c>
      <c r="H1218" s="136" t="s">
        <v>140</v>
      </c>
      <c r="I1218" s="137"/>
      <c r="J1218" s="136" t="s">
        <v>140</v>
      </c>
      <c r="K1218" s="137"/>
      <c r="L1218" s="73"/>
    </row>
    <row r="1219" spans="1:12" ht="12.75">
      <c r="A1219" s="3" t="s">
        <v>22</v>
      </c>
      <c r="B1219" s="84" t="s">
        <v>129</v>
      </c>
      <c r="C1219" s="85"/>
      <c r="D1219" s="136"/>
      <c r="E1219" s="137"/>
      <c r="F1219" s="45" t="s">
        <v>200</v>
      </c>
      <c r="G1219" s="65"/>
      <c r="H1219" s="136" t="s">
        <v>140</v>
      </c>
      <c r="I1219" s="137"/>
      <c r="J1219" s="136" t="s">
        <v>140</v>
      </c>
      <c r="K1219" s="137"/>
      <c r="L1219" s="73"/>
    </row>
    <row r="1220" spans="1:12" ht="12.75">
      <c r="A1220" s="3" t="s">
        <v>23</v>
      </c>
      <c r="B1220" s="84" t="s">
        <v>130</v>
      </c>
      <c r="C1220" s="85"/>
      <c r="D1220" s="136" t="s">
        <v>140</v>
      </c>
      <c r="E1220" s="137"/>
      <c r="F1220" s="45" t="s">
        <v>140</v>
      </c>
      <c r="G1220" s="65"/>
      <c r="H1220" s="136" t="s">
        <v>140</v>
      </c>
      <c r="I1220" s="137"/>
      <c r="J1220" s="136" t="s">
        <v>140</v>
      </c>
      <c r="K1220" s="137"/>
      <c r="L1220" s="73"/>
    </row>
    <row r="1221" spans="1:12" ht="12.75">
      <c r="A1221" s="3" t="s">
        <v>24</v>
      </c>
      <c r="B1221" s="84" t="s">
        <v>131</v>
      </c>
      <c r="C1221" s="85"/>
      <c r="D1221" s="136"/>
      <c r="E1221" s="137"/>
      <c r="F1221" s="80" t="s">
        <v>140</v>
      </c>
      <c r="G1221" s="65">
        <v>100</v>
      </c>
      <c r="H1221" s="74" t="s">
        <v>140</v>
      </c>
      <c r="I1221" s="65" t="s">
        <v>140</v>
      </c>
      <c r="J1221" s="74" t="s">
        <v>140</v>
      </c>
      <c r="K1221" s="65" t="s">
        <v>140</v>
      </c>
      <c r="L1221" s="73"/>
    </row>
    <row r="1222" spans="1:12" ht="12.75">
      <c r="A1222" s="3" t="s">
        <v>25</v>
      </c>
      <c r="B1222" s="84" t="s">
        <v>133</v>
      </c>
      <c r="C1222" s="85"/>
      <c r="D1222" s="136" t="s">
        <v>140</v>
      </c>
      <c r="E1222" s="137"/>
      <c r="F1222" s="45"/>
      <c r="G1222" s="65"/>
      <c r="H1222" s="136"/>
      <c r="I1222" s="137"/>
      <c r="J1222" s="136"/>
      <c r="K1222" s="137"/>
      <c r="L1222" s="73"/>
    </row>
    <row r="1223" spans="1:12" ht="12.75">
      <c r="A1223" s="3" t="s">
        <v>26</v>
      </c>
      <c r="B1223" s="84" t="s">
        <v>208</v>
      </c>
      <c r="C1223" s="85"/>
      <c r="D1223" s="136">
        <v>70</v>
      </c>
      <c r="E1223" s="137"/>
      <c r="F1223" s="45"/>
      <c r="G1223" s="65"/>
      <c r="H1223" s="136"/>
      <c r="I1223" s="137"/>
      <c r="J1223" s="136"/>
      <c r="K1223" s="137"/>
      <c r="L1223" s="73"/>
    </row>
    <row r="1224" spans="1:12" ht="12.75">
      <c r="A1224" s="3" t="s">
        <v>27</v>
      </c>
      <c r="B1224" s="84" t="s">
        <v>135</v>
      </c>
      <c r="C1224" s="85"/>
      <c r="D1224" s="136" t="s">
        <v>140</v>
      </c>
      <c r="E1224" s="137"/>
      <c r="F1224" s="45" t="s">
        <v>140</v>
      </c>
      <c r="G1224" s="65"/>
      <c r="H1224" s="136"/>
      <c r="I1224" s="137"/>
      <c r="J1224" s="136"/>
      <c r="K1224" s="137"/>
      <c r="L1224" s="73"/>
    </row>
    <row r="1225" spans="1:12" ht="12.75">
      <c r="A1225" s="3" t="s">
        <v>28</v>
      </c>
      <c r="B1225" s="60" t="s">
        <v>141</v>
      </c>
      <c r="C1225" s="61"/>
      <c r="D1225" s="71"/>
      <c r="E1225" s="72"/>
      <c r="F1225" s="45"/>
      <c r="G1225" s="65"/>
      <c r="H1225" s="71"/>
      <c r="I1225" s="72"/>
      <c r="J1225" s="71"/>
      <c r="K1225" s="72"/>
      <c r="L1225" s="73"/>
    </row>
    <row r="1226" spans="1:12" ht="12.75">
      <c r="A1226" s="59"/>
      <c r="B1226" s="41" t="s">
        <v>119</v>
      </c>
      <c r="C1226" s="133"/>
      <c r="D1226" s="138">
        <f>D1223+D1217</f>
        <v>109</v>
      </c>
      <c r="E1226" s="139"/>
      <c r="F1226" s="81">
        <f>F1217</f>
        <v>30</v>
      </c>
      <c r="G1226" s="82">
        <f>G1225+G1224+G1223+G1222+G1221+G1220+G1219+G1218+G1217</f>
        <v>280</v>
      </c>
      <c r="H1226" s="138" t="str">
        <f>H1217</f>
        <v> </v>
      </c>
      <c r="I1226" s="139"/>
      <c r="J1226" s="138" t="str">
        <f>J1217</f>
        <v> </v>
      </c>
      <c r="K1226" s="139"/>
      <c r="L1226" s="75"/>
    </row>
  </sheetData>
  <mergeCells count="1970">
    <mergeCell ref="B1226:C1226"/>
    <mergeCell ref="D1226:E1226"/>
    <mergeCell ref="H1226:I1226"/>
    <mergeCell ref="J1226:K1226"/>
    <mergeCell ref="B1224:C1224"/>
    <mergeCell ref="D1224:E1224"/>
    <mergeCell ref="H1224:I1224"/>
    <mergeCell ref="J1224:K1224"/>
    <mergeCell ref="H1222:I1222"/>
    <mergeCell ref="J1222:K1222"/>
    <mergeCell ref="B1223:C1223"/>
    <mergeCell ref="D1223:E1223"/>
    <mergeCell ref="H1223:I1223"/>
    <mergeCell ref="J1223:K1223"/>
    <mergeCell ref="B1221:C1221"/>
    <mergeCell ref="D1221:E1221"/>
    <mergeCell ref="B1222:C1222"/>
    <mergeCell ref="D1222:E1222"/>
    <mergeCell ref="B1220:C1220"/>
    <mergeCell ref="D1220:E1220"/>
    <mergeCell ref="H1220:I1220"/>
    <mergeCell ref="J1220:K1220"/>
    <mergeCell ref="B1219:C1219"/>
    <mergeCell ref="D1219:E1219"/>
    <mergeCell ref="H1219:I1219"/>
    <mergeCell ref="J1219:K1219"/>
    <mergeCell ref="B1218:C1218"/>
    <mergeCell ref="D1218:E1218"/>
    <mergeCell ref="H1218:I1218"/>
    <mergeCell ref="J1218:K1218"/>
    <mergeCell ref="B1217:C1217"/>
    <mergeCell ref="D1217:E1217"/>
    <mergeCell ref="H1217:I1217"/>
    <mergeCell ref="J1217:K1217"/>
    <mergeCell ref="A1214:L1214"/>
    <mergeCell ref="B1216:C1216"/>
    <mergeCell ref="D1216:E1216"/>
    <mergeCell ref="F1216:G1216"/>
    <mergeCell ref="H1216:I1216"/>
    <mergeCell ref="J1216:K1216"/>
    <mergeCell ref="J1191:K1191"/>
    <mergeCell ref="J1206:L1206"/>
    <mergeCell ref="J1208:L1208"/>
    <mergeCell ref="A1213:L1213"/>
    <mergeCell ref="B1191:C1191"/>
    <mergeCell ref="D1191:E1191"/>
    <mergeCell ref="F1191:G1191"/>
    <mergeCell ref="H1191:I1191"/>
    <mergeCell ref="J1188:K1188"/>
    <mergeCell ref="B1189:C1189"/>
    <mergeCell ref="D1189:E1189"/>
    <mergeCell ref="F1189:G1189"/>
    <mergeCell ref="H1189:I1189"/>
    <mergeCell ref="J1189:K1189"/>
    <mergeCell ref="B1188:C1188"/>
    <mergeCell ref="D1188:E1188"/>
    <mergeCell ref="F1188:G1188"/>
    <mergeCell ref="H1188:I1188"/>
    <mergeCell ref="J1185:K1185"/>
    <mergeCell ref="B1186:C1186"/>
    <mergeCell ref="D1186:E1186"/>
    <mergeCell ref="B1187:C1187"/>
    <mergeCell ref="D1187:E1187"/>
    <mergeCell ref="F1187:G1187"/>
    <mergeCell ref="H1187:I1187"/>
    <mergeCell ref="J1187:K1187"/>
    <mergeCell ref="B1185:C1185"/>
    <mergeCell ref="D1185:E1185"/>
    <mergeCell ref="F1185:G1185"/>
    <mergeCell ref="H1185:I1185"/>
    <mergeCell ref="J1183:K1183"/>
    <mergeCell ref="B1184:C1184"/>
    <mergeCell ref="D1184:E1184"/>
    <mergeCell ref="F1184:G1184"/>
    <mergeCell ref="H1184:I1184"/>
    <mergeCell ref="J1184:K1184"/>
    <mergeCell ref="B1183:C1183"/>
    <mergeCell ref="D1183:E1183"/>
    <mergeCell ref="F1183:G1183"/>
    <mergeCell ref="H1183:I1183"/>
    <mergeCell ref="J1181:K1181"/>
    <mergeCell ref="B1182:C1182"/>
    <mergeCell ref="D1182:E1182"/>
    <mergeCell ref="F1182:G1182"/>
    <mergeCell ref="H1182:I1182"/>
    <mergeCell ref="J1182:K1182"/>
    <mergeCell ref="B1181:C1181"/>
    <mergeCell ref="D1181:E1181"/>
    <mergeCell ref="F1181:G1181"/>
    <mergeCell ref="H1181:I1181"/>
    <mergeCell ref="J1171:L1171"/>
    <mergeCell ref="J1173:L1173"/>
    <mergeCell ref="A1178:L1178"/>
    <mergeCell ref="A1179:L1179"/>
    <mergeCell ref="J1154:K1154"/>
    <mergeCell ref="B1156:C1156"/>
    <mergeCell ref="D1156:E1156"/>
    <mergeCell ref="F1156:G1156"/>
    <mergeCell ref="H1156:I1156"/>
    <mergeCell ref="J1156:K1156"/>
    <mergeCell ref="B1154:C1154"/>
    <mergeCell ref="D1154:E1154"/>
    <mergeCell ref="F1154:G1154"/>
    <mergeCell ref="H1154:I1154"/>
    <mergeCell ref="F1152:G1152"/>
    <mergeCell ref="H1152:I1152"/>
    <mergeCell ref="J1152:K1152"/>
    <mergeCell ref="B1153:C1153"/>
    <mergeCell ref="D1153:E1153"/>
    <mergeCell ref="F1153:G1153"/>
    <mergeCell ref="H1153:I1153"/>
    <mergeCell ref="J1153:K1153"/>
    <mergeCell ref="B1151:C1151"/>
    <mergeCell ref="D1151:E1151"/>
    <mergeCell ref="B1152:C1152"/>
    <mergeCell ref="D1152:E1152"/>
    <mergeCell ref="J1149:K1149"/>
    <mergeCell ref="B1150:C1150"/>
    <mergeCell ref="D1150:E1150"/>
    <mergeCell ref="F1150:G1150"/>
    <mergeCell ref="H1150:I1150"/>
    <mergeCell ref="J1150:K1150"/>
    <mergeCell ref="B1149:C1149"/>
    <mergeCell ref="D1149:E1149"/>
    <mergeCell ref="F1149:G1149"/>
    <mergeCell ref="H1149:I1149"/>
    <mergeCell ref="J1147:K1147"/>
    <mergeCell ref="B1148:C1148"/>
    <mergeCell ref="D1148:E1148"/>
    <mergeCell ref="F1148:G1148"/>
    <mergeCell ref="H1148:I1148"/>
    <mergeCell ref="J1148:K1148"/>
    <mergeCell ref="B1147:C1147"/>
    <mergeCell ref="D1147:E1147"/>
    <mergeCell ref="F1147:G1147"/>
    <mergeCell ref="H1147:I1147"/>
    <mergeCell ref="A1144:L1144"/>
    <mergeCell ref="B1146:C1146"/>
    <mergeCell ref="D1146:E1146"/>
    <mergeCell ref="F1146:G1146"/>
    <mergeCell ref="H1146:I1146"/>
    <mergeCell ref="J1146:K1146"/>
    <mergeCell ref="J1136:L1136"/>
    <mergeCell ref="J1137:L1137"/>
    <mergeCell ref="J1138:L1138"/>
    <mergeCell ref="A1143:L1143"/>
    <mergeCell ref="J1119:K1119"/>
    <mergeCell ref="B1121:C1121"/>
    <mergeCell ref="D1121:E1121"/>
    <mergeCell ref="F1121:G1121"/>
    <mergeCell ref="H1121:I1121"/>
    <mergeCell ref="J1121:K1121"/>
    <mergeCell ref="B1119:C1119"/>
    <mergeCell ref="D1119:E1119"/>
    <mergeCell ref="F1119:G1119"/>
    <mergeCell ref="H1119:I1119"/>
    <mergeCell ref="F1117:G1117"/>
    <mergeCell ref="H1117:I1117"/>
    <mergeCell ref="J1117:K1117"/>
    <mergeCell ref="B1118:C1118"/>
    <mergeCell ref="D1118:E1118"/>
    <mergeCell ref="F1118:G1118"/>
    <mergeCell ref="H1118:I1118"/>
    <mergeCell ref="J1118:K1118"/>
    <mergeCell ref="B1116:C1116"/>
    <mergeCell ref="D1116:E1116"/>
    <mergeCell ref="B1117:C1117"/>
    <mergeCell ref="D1117:E1117"/>
    <mergeCell ref="J1114:K1114"/>
    <mergeCell ref="B1115:C1115"/>
    <mergeCell ref="D1115:E1115"/>
    <mergeCell ref="F1115:G1115"/>
    <mergeCell ref="H1115:I1115"/>
    <mergeCell ref="J1115:K1115"/>
    <mergeCell ref="B1114:C1114"/>
    <mergeCell ref="D1114:E1114"/>
    <mergeCell ref="F1114:G1114"/>
    <mergeCell ref="H1114:I1114"/>
    <mergeCell ref="J1112:K1112"/>
    <mergeCell ref="B1113:C1113"/>
    <mergeCell ref="D1113:E1113"/>
    <mergeCell ref="F1113:G1113"/>
    <mergeCell ref="H1113:I1113"/>
    <mergeCell ref="J1113:K1113"/>
    <mergeCell ref="B1112:C1112"/>
    <mergeCell ref="D1112:E1112"/>
    <mergeCell ref="F1112:G1112"/>
    <mergeCell ref="H1112:I1112"/>
    <mergeCell ref="A1109:L1109"/>
    <mergeCell ref="B1111:C1111"/>
    <mergeCell ref="D1111:E1111"/>
    <mergeCell ref="F1111:G1111"/>
    <mergeCell ref="H1111:I1111"/>
    <mergeCell ref="J1111:K1111"/>
    <mergeCell ref="J1101:L1101"/>
    <mergeCell ref="J1102:L1102"/>
    <mergeCell ref="J1103:L1103"/>
    <mergeCell ref="A1108:L1108"/>
    <mergeCell ref="J1085:K1085"/>
    <mergeCell ref="B1087:C1087"/>
    <mergeCell ref="D1087:E1087"/>
    <mergeCell ref="F1087:G1087"/>
    <mergeCell ref="H1087:I1087"/>
    <mergeCell ref="J1087:K1087"/>
    <mergeCell ref="B1085:C1085"/>
    <mergeCell ref="D1085:E1085"/>
    <mergeCell ref="F1085:G1085"/>
    <mergeCell ref="H1085:I1085"/>
    <mergeCell ref="F1083:G1083"/>
    <mergeCell ref="H1083:I1083"/>
    <mergeCell ref="J1083:K1083"/>
    <mergeCell ref="B1084:C1084"/>
    <mergeCell ref="D1084:E1084"/>
    <mergeCell ref="F1084:G1084"/>
    <mergeCell ref="H1084:I1084"/>
    <mergeCell ref="J1084:K1084"/>
    <mergeCell ref="B1082:C1082"/>
    <mergeCell ref="D1082:E1082"/>
    <mergeCell ref="B1083:C1083"/>
    <mergeCell ref="D1083:E1083"/>
    <mergeCell ref="J1080:K1080"/>
    <mergeCell ref="B1081:C1081"/>
    <mergeCell ref="D1081:E1081"/>
    <mergeCell ref="F1081:G1081"/>
    <mergeCell ref="H1081:I1081"/>
    <mergeCell ref="J1081:K1081"/>
    <mergeCell ref="B1080:C1080"/>
    <mergeCell ref="D1080:E1080"/>
    <mergeCell ref="F1080:G1080"/>
    <mergeCell ref="H1080:I1080"/>
    <mergeCell ref="J1078:K1078"/>
    <mergeCell ref="B1079:C1079"/>
    <mergeCell ref="D1079:E1079"/>
    <mergeCell ref="F1079:G1079"/>
    <mergeCell ref="H1079:I1079"/>
    <mergeCell ref="J1079:K1079"/>
    <mergeCell ref="B1078:C1078"/>
    <mergeCell ref="D1078:E1078"/>
    <mergeCell ref="F1078:G1078"/>
    <mergeCell ref="H1078:I1078"/>
    <mergeCell ref="A1075:L1075"/>
    <mergeCell ref="B1077:C1077"/>
    <mergeCell ref="D1077:E1077"/>
    <mergeCell ref="F1077:G1077"/>
    <mergeCell ref="H1077:I1077"/>
    <mergeCell ref="J1077:K1077"/>
    <mergeCell ref="J1066:L1066"/>
    <mergeCell ref="J1067:L1067"/>
    <mergeCell ref="J1069:L1069"/>
    <mergeCell ref="A1074:L1074"/>
    <mergeCell ref="J1050:K1050"/>
    <mergeCell ref="B1052:C1052"/>
    <mergeCell ref="D1052:E1052"/>
    <mergeCell ref="F1052:G1052"/>
    <mergeCell ref="H1052:I1052"/>
    <mergeCell ref="J1052:K1052"/>
    <mergeCell ref="B1050:C1050"/>
    <mergeCell ref="D1050:E1050"/>
    <mergeCell ref="F1050:G1050"/>
    <mergeCell ref="H1050:I1050"/>
    <mergeCell ref="F1048:G1048"/>
    <mergeCell ref="H1048:I1048"/>
    <mergeCell ref="J1048:K1048"/>
    <mergeCell ref="B1049:C1049"/>
    <mergeCell ref="D1049:E1049"/>
    <mergeCell ref="F1049:G1049"/>
    <mergeCell ref="H1049:I1049"/>
    <mergeCell ref="J1049:K1049"/>
    <mergeCell ref="B1047:C1047"/>
    <mergeCell ref="D1047:E1047"/>
    <mergeCell ref="B1048:C1048"/>
    <mergeCell ref="D1048:E1048"/>
    <mergeCell ref="J1045:K1045"/>
    <mergeCell ref="B1046:C1046"/>
    <mergeCell ref="D1046:E1046"/>
    <mergeCell ref="F1046:G1046"/>
    <mergeCell ref="H1046:I1046"/>
    <mergeCell ref="J1046:K1046"/>
    <mergeCell ref="B1045:C1045"/>
    <mergeCell ref="D1045:E1045"/>
    <mergeCell ref="F1045:G1045"/>
    <mergeCell ref="H1045:I1045"/>
    <mergeCell ref="J1043:K1043"/>
    <mergeCell ref="B1044:C1044"/>
    <mergeCell ref="D1044:E1044"/>
    <mergeCell ref="F1044:G1044"/>
    <mergeCell ref="H1044:I1044"/>
    <mergeCell ref="J1044:K1044"/>
    <mergeCell ref="B1043:C1043"/>
    <mergeCell ref="D1043:E1043"/>
    <mergeCell ref="F1043:G1043"/>
    <mergeCell ref="H1043:I1043"/>
    <mergeCell ref="A1040:L1040"/>
    <mergeCell ref="B1042:C1042"/>
    <mergeCell ref="D1042:E1042"/>
    <mergeCell ref="F1042:G1042"/>
    <mergeCell ref="H1042:I1042"/>
    <mergeCell ref="J1042:K1042"/>
    <mergeCell ref="J1031:L1031"/>
    <mergeCell ref="J1032:L1032"/>
    <mergeCell ref="J1034:L1034"/>
    <mergeCell ref="A1039:L1039"/>
    <mergeCell ref="J1015:K1015"/>
    <mergeCell ref="B1017:C1017"/>
    <mergeCell ref="D1017:E1017"/>
    <mergeCell ref="F1017:G1017"/>
    <mergeCell ref="H1017:I1017"/>
    <mergeCell ref="J1017:K1017"/>
    <mergeCell ref="B1015:C1015"/>
    <mergeCell ref="D1015:E1015"/>
    <mergeCell ref="F1015:G1015"/>
    <mergeCell ref="H1015:I1015"/>
    <mergeCell ref="F1013:G1013"/>
    <mergeCell ref="H1013:I1013"/>
    <mergeCell ref="J1013:K1013"/>
    <mergeCell ref="B1014:C1014"/>
    <mergeCell ref="D1014:E1014"/>
    <mergeCell ref="F1014:G1014"/>
    <mergeCell ref="H1014:I1014"/>
    <mergeCell ref="J1014:K1014"/>
    <mergeCell ref="B1012:C1012"/>
    <mergeCell ref="D1012:E1012"/>
    <mergeCell ref="B1013:C1013"/>
    <mergeCell ref="D1013:E1013"/>
    <mergeCell ref="J1010:K1010"/>
    <mergeCell ref="B1011:C1011"/>
    <mergeCell ref="D1011:E1011"/>
    <mergeCell ref="F1011:G1011"/>
    <mergeCell ref="H1011:I1011"/>
    <mergeCell ref="J1011:K1011"/>
    <mergeCell ref="B1010:C1010"/>
    <mergeCell ref="D1010:E1010"/>
    <mergeCell ref="F1010:G1010"/>
    <mergeCell ref="H1010:I1010"/>
    <mergeCell ref="J1008:K1008"/>
    <mergeCell ref="B1009:C1009"/>
    <mergeCell ref="D1009:E1009"/>
    <mergeCell ref="F1009:G1009"/>
    <mergeCell ref="H1009:I1009"/>
    <mergeCell ref="J1009:K1009"/>
    <mergeCell ref="B1008:C1008"/>
    <mergeCell ref="D1008:E1008"/>
    <mergeCell ref="F1008:G1008"/>
    <mergeCell ref="H1008:I1008"/>
    <mergeCell ref="A1005:L1005"/>
    <mergeCell ref="B1007:C1007"/>
    <mergeCell ref="D1007:E1007"/>
    <mergeCell ref="F1007:G1007"/>
    <mergeCell ref="H1007:I1007"/>
    <mergeCell ref="J1007:K1007"/>
    <mergeCell ref="J996:L996"/>
    <mergeCell ref="J997:L997"/>
    <mergeCell ref="J999:L999"/>
    <mergeCell ref="A1004:L1004"/>
    <mergeCell ref="J979:K979"/>
    <mergeCell ref="B981:C981"/>
    <mergeCell ref="D981:E981"/>
    <mergeCell ref="F981:G981"/>
    <mergeCell ref="H981:I981"/>
    <mergeCell ref="J981:K981"/>
    <mergeCell ref="B979:C979"/>
    <mergeCell ref="D979:E979"/>
    <mergeCell ref="F979:G979"/>
    <mergeCell ref="H979:I979"/>
    <mergeCell ref="F977:G977"/>
    <mergeCell ref="H977:I977"/>
    <mergeCell ref="J977:K977"/>
    <mergeCell ref="B978:C978"/>
    <mergeCell ref="D978:E978"/>
    <mergeCell ref="F978:G978"/>
    <mergeCell ref="H978:I978"/>
    <mergeCell ref="J978:K978"/>
    <mergeCell ref="B976:C976"/>
    <mergeCell ref="D976:E976"/>
    <mergeCell ref="B977:C977"/>
    <mergeCell ref="D977:E977"/>
    <mergeCell ref="J974:K974"/>
    <mergeCell ref="B975:C975"/>
    <mergeCell ref="D975:E975"/>
    <mergeCell ref="F975:G975"/>
    <mergeCell ref="H975:I975"/>
    <mergeCell ref="J975:K975"/>
    <mergeCell ref="B974:C974"/>
    <mergeCell ref="D974:E974"/>
    <mergeCell ref="F974:G974"/>
    <mergeCell ref="H974:I974"/>
    <mergeCell ref="J972:K972"/>
    <mergeCell ref="B973:C973"/>
    <mergeCell ref="D973:E973"/>
    <mergeCell ref="F973:G973"/>
    <mergeCell ref="H973:I973"/>
    <mergeCell ref="J973:K973"/>
    <mergeCell ref="B972:C972"/>
    <mergeCell ref="D972:E972"/>
    <mergeCell ref="F972:G972"/>
    <mergeCell ref="H972:I972"/>
    <mergeCell ref="A969:L969"/>
    <mergeCell ref="B971:C971"/>
    <mergeCell ref="D971:E971"/>
    <mergeCell ref="F971:G971"/>
    <mergeCell ref="H971:I971"/>
    <mergeCell ref="J971:K971"/>
    <mergeCell ref="J961:L961"/>
    <mergeCell ref="J962:L962"/>
    <mergeCell ref="J963:L963"/>
    <mergeCell ref="A968:L968"/>
    <mergeCell ref="J945:K945"/>
    <mergeCell ref="B947:C947"/>
    <mergeCell ref="D947:E947"/>
    <mergeCell ref="F947:G947"/>
    <mergeCell ref="H947:I947"/>
    <mergeCell ref="J947:K947"/>
    <mergeCell ref="B945:C945"/>
    <mergeCell ref="D945:E945"/>
    <mergeCell ref="F945:G945"/>
    <mergeCell ref="H945:I945"/>
    <mergeCell ref="F943:G943"/>
    <mergeCell ref="H943:I943"/>
    <mergeCell ref="J943:K943"/>
    <mergeCell ref="B944:C944"/>
    <mergeCell ref="D944:E944"/>
    <mergeCell ref="F944:G944"/>
    <mergeCell ref="H944:I944"/>
    <mergeCell ref="J944:K944"/>
    <mergeCell ref="B942:C942"/>
    <mergeCell ref="D942:E942"/>
    <mergeCell ref="B943:C943"/>
    <mergeCell ref="D943:E943"/>
    <mergeCell ref="J940:K940"/>
    <mergeCell ref="B941:C941"/>
    <mergeCell ref="D941:E941"/>
    <mergeCell ref="F941:G941"/>
    <mergeCell ref="H941:I941"/>
    <mergeCell ref="J941:K941"/>
    <mergeCell ref="B940:C940"/>
    <mergeCell ref="D940:E940"/>
    <mergeCell ref="F940:G940"/>
    <mergeCell ref="H940:I940"/>
    <mergeCell ref="J938:K938"/>
    <mergeCell ref="B939:C939"/>
    <mergeCell ref="D939:E939"/>
    <mergeCell ref="F939:G939"/>
    <mergeCell ref="H939:I939"/>
    <mergeCell ref="J939:K939"/>
    <mergeCell ref="B938:C938"/>
    <mergeCell ref="D938:E938"/>
    <mergeCell ref="F938:G938"/>
    <mergeCell ref="H938:I938"/>
    <mergeCell ref="A935:L935"/>
    <mergeCell ref="B937:C937"/>
    <mergeCell ref="D937:E937"/>
    <mergeCell ref="F937:G937"/>
    <mergeCell ref="H937:I937"/>
    <mergeCell ref="J937:K937"/>
    <mergeCell ref="J926:L926"/>
    <mergeCell ref="J927:L927"/>
    <mergeCell ref="J929:L929"/>
    <mergeCell ref="A934:L934"/>
    <mergeCell ref="J910:K910"/>
    <mergeCell ref="B912:C912"/>
    <mergeCell ref="D912:E912"/>
    <mergeCell ref="F912:G912"/>
    <mergeCell ref="H912:I912"/>
    <mergeCell ref="J912:K912"/>
    <mergeCell ref="B910:C910"/>
    <mergeCell ref="D910:E910"/>
    <mergeCell ref="F910:G910"/>
    <mergeCell ref="H910:I910"/>
    <mergeCell ref="F908:G908"/>
    <mergeCell ref="H908:I908"/>
    <mergeCell ref="J908:K908"/>
    <mergeCell ref="B909:C909"/>
    <mergeCell ref="D909:E909"/>
    <mergeCell ref="F909:G909"/>
    <mergeCell ref="H909:I909"/>
    <mergeCell ref="J909:K909"/>
    <mergeCell ref="B907:C907"/>
    <mergeCell ref="D907:E907"/>
    <mergeCell ref="B908:C908"/>
    <mergeCell ref="D908:E908"/>
    <mergeCell ref="J905:K905"/>
    <mergeCell ref="B906:C906"/>
    <mergeCell ref="D906:E906"/>
    <mergeCell ref="F906:G906"/>
    <mergeCell ref="H906:I906"/>
    <mergeCell ref="J906:K906"/>
    <mergeCell ref="B905:C905"/>
    <mergeCell ref="D905:E905"/>
    <mergeCell ref="F905:G905"/>
    <mergeCell ref="H905:I905"/>
    <mergeCell ref="J903:K903"/>
    <mergeCell ref="B904:C904"/>
    <mergeCell ref="D904:E904"/>
    <mergeCell ref="F904:G904"/>
    <mergeCell ref="H904:I904"/>
    <mergeCell ref="J904:K904"/>
    <mergeCell ref="B903:C903"/>
    <mergeCell ref="D903:E903"/>
    <mergeCell ref="F903:G903"/>
    <mergeCell ref="H903:I903"/>
    <mergeCell ref="A900:L900"/>
    <mergeCell ref="B902:C902"/>
    <mergeCell ref="D902:E902"/>
    <mergeCell ref="F902:G902"/>
    <mergeCell ref="H902:I902"/>
    <mergeCell ref="J902:K902"/>
    <mergeCell ref="J891:L891"/>
    <mergeCell ref="J892:L892"/>
    <mergeCell ref="J894:L894"/>
    <mergeCell ref="A899:L899"/>
    <mergeCell ref="J875:K875"/>
    <mergeCell ref="B877:C877"/>
    <mergeCell ref="D877:E877"/>
    <mergeCell ref="F877:G877"/>
    <mergeCell ref="H877:I877"/>
    <mergeCell ref="J877:K877"/>
    <mergeCell ref="B875:C875"/>
    <mergeCell ref="D875:E875"/>
    <mergeCell ref="F875:G875"/>
    <mergeCell ref="H875:I875"/>
    <mergeCell ref="F873:G873"/>
    <mergeCell ref="H873:I873"/>
    <mergeCell ref="J873:K873"/>
    <mergeCell ref="B874:C874"/>
    <mergeCell ref="D874:E874"/>
    <mergeCell ref="F874:G874"/>
    <mergeCell ref="H874:I874"/>
    <mergeCell ref="J874:K874"/>
    <mergeCell ref="B872:C872"/>
    <mergeCell ref="D872:E872"/>
    <mergeCell ref="B873:C873"/>
    <mergeCell ref="D873:E873"/>
    <mergeCell ref="J870:K870"/>
    <mergeCell ref="B871:C871"/>
    <mergeCell ref="D871:E871"/>
    <mergeCell ref="F871:G871"/>
    <mergeCell ref="H871:I871"/>
    <mergeCell ref="J871:K871"/>
    <mergeCell ref="B870:C870"/>
    <mergeCell ref="D870:E870"/>
    <mergeCell ref="F870:G870"/>
    <mergeCell ref="H870:I870"/>
    <mergeCell ref="J868:K868"/>
    <mergeCell ref="B869:C869"/>
    <mergeCell ref="D869:E869"/>
    <mergeCell ref="F869:G869"/>
    <mergeCell ref="H869:I869"/>
    <mergeCell ref="J869:K869"/>
    <mergeCell ref="B868:C868"/>
    <mergeCell ref="D868:E868"/>
    <mergeCell ref="F868:G868"/>
    <mergeCell ref="H868:I868"/>
    <mergeCell ref="A865:L865"/>
    <mergeCell ref="B867:C867"/>
    <mergeCell ref="D867:E867"/>
    <mergeCell ref="F867:G867"/>
    <mergeCell ref="H867:I867"/>
    <mergeCell ref="J867:K867"/>
    <mergeCell ref="J856:L856"/>
    <mergeCell ref="J857:L857"/>
    <mergeCell ref="J859:L859"/>
    <mergeCell ref="A864:L864"/>
    <mergeCell ref="J840:K840"/>
    <mergeCell ref="B842:C842"/>
    <mergeCell ref="D842:E842"/>
    <mergeCell ref="F842:G842"/>
    <mergeCell ref="H842:I842"/>
    <mergeCell ref="J842:K842"/>
    <mergeCell ref="B840:C840"/>
    <mergeCell ref="D840:E840"/>
    <mergeCell ref="F840:G840"/>
    <mergeCell ref="H840:I840"/>
    <mergeCell ref="F838:G838"/>
    <mergeCell ref="H838:I838"/>
    <mergeCell ref="J838:K838"/>
    <mergeCell ref="B839:C839"/>
    <mergeCell ref="D839:E839"/>
    <mergeCell ref="F839:G839"/>
    <mergeCell ref="H839:I839"/>
    <mergeCell ref="J839:K839"/>
    <mergeCell ref="B837:C837"/>
    <mergeCell ref="D837:E837"/>
    <mergeCell ref="B838:C838"/>
    <mergeCell ref="D838:E838"/>
    <mergeCell ref="J835:K835"/>
    <mergeCell ref="B836:C836"/>
    <mergeCell ref="D836:E836"/>
    <mergeCell ref="F836:G836"/>
    <mergeCell ref="H836:I836"/>
    <mergeCell ref="J836:K836"/>
    <mergeCell ref="B835:C835"/>
    <mergeCell ref="D835:E835"/>
    <mergeCell ref="F835:G835"/>
    <mergeCell ref="H835:I835"/>
    <mergeCell ref="J833:K833"/>
    <mergeCell ref="B834:C834"/>
    <mergeCell ref="D834:E834"/>
    <mergeCell ref="F834:G834"/>
    <mergeCell ref="H834:I834"/>
    <mergeCell ref="J834:K834"/>
    <mergeCell ref="B833:C833"/>
    <mergeCell ref="D833:E833"/>
    <mergeCell ref="F833:G833"/>
    <mergeCell ref="H833:I833"/>
    <mergeCell ref="A830:L830"/>
    <mergeCell ref="B832:C832"/>
    <mergeCell ref="D832:E832"/>
    <mergeCell ref="F832:G832"/>
    <mergeCell ref="H832:I832"/>
    <mergeCell ref="J832:K832"/>
    <mergeCell ref="J821:L821"/>
    <mergeCell ref="J822:L822"/>
    <mergeCell ref="J824:L824"/>
    <mergeCell ref="A829:L829"/>
    <mergeCell ref="J805:K805"/>
    <mergeCell ref="B807:C807"/>
    <mergeCell ref="D807:E807"/>
    <mergeCell ref="F807:G807"/>
    <mergeCell ref="H807:I807"/>
    <mergeCell ref="J807:K807"/>
    <mergeCell ref="B805:C805"/>
    <mergeCell ref="D805:E805"/>
    <mergeCell ref="F805:G805"/>
    <mergeCell ref="H805:I805"/>
    <mergeCell ref="F803:G803"/>
    <mergeCell ref="H803:I803"/>
    <mergeCell ref="J803:K803"/>
    <mergeCell ref="B804:C804"/>
    <mergeCell ref="D804:E804"/>
    <mergeCell ref="F804:G804"/>
    <mergeCell ref="H804:I804"/>
    <mergeCell ref="J804:K804"/>
    <mergeCell ref="B802:C802"/>
    <mergeCell ref="D802:E802"/>
    <mergeCell ref="B803:C803"/>
    <mergeCell ref="D803:E803"/>
    <mergeCell ref="J800:K800"/>
    <mergeCell ref="B801:C801"/>
    <mergeCell ref="D801:E801"/>
    <mergeCell ref="F801:G801"/>
    <mergeCell ref="H801:I801"/>
    <mergeCell ref="J801:K801"/>
    <mergeCell ref="B800:C800"/>
    <mergeCell ref="D800:E800"/>
    <mergeCell ref="F800:G800"/>
    <mergeCell ref="H800:I800"/>
    <mergeCell ref="J798:K798"/>
    <mergeCell ref="B799:C799"/>
    <mergeCell ref="D799:E799"/>
    <mergeCell ref="F799:G799"/>
    <mergeCell ref="H799:I799"/>
    <mergeCell ref="J799:K799"/>
    <mergeCell ref="B798:C798"/>
    <mergeCell ref="D798:E798"/>
    <mergeCell ref="F798:G798"/>
    <mergeCell ref="H798:I798"/>
    <mergeCell ref="A795:L795"/>
    <mergeCell ref="B797:C797"/>
    <mergeCell ref="D797:E797"/>
    <mergeCell ref="F797:G797"/>
    <mergeCell ref="H797:I797"/>
    <mergeCell ref="J797:K797"/>
    <mergeCell ref="J786:L786"/>
    <mergeCell ref="J787:L787"/>
    <mergeCell ref="J789:L789"/>
    <mergeCell ref="A794:L794"/>
    <mergeCell ref="J770:K770"/>
    <mergeCell ref="B772:C772"/>
    <mergeCell ref="D772:E772"/>
    <mergeCell ref="F772:G772"/>
    <mergeCell ref="H772:I772"/>
    <mergeCell ref="J772:K772"/>
    <mergeCell ref="B770:C770"/>
    <mergeCell ref="D770:E770"/>
    <mergeCell ref="F770:G770"/>
    <mergeCell ref="H770:I770"/>
    <mergeCell ref="F768:G768"/>
    <mergeCell ref="H768:I768"/>
    <mergeCell ref="J768:K768"/>
    <mergeCell ref="B769:C769"/>
    <mergeCell ref="D769:E769"/>
    <mergeCell ref="F769:G769"/>
    <mergeCell ref="H769:I769"/>
    <mergeCell ref="J769:K769"/>
    <mergeCell ref="B767:C767"/>
    <mergeCell ref="D767:E767"/>
    <mergeCell ref="B768:C768"/>
    <mergeCell ref="D768:E768"/>
    <mergeCell ref="J765:K765"/>
    <mergeCell ref="B766:C766"/>
    <mergeCell ref="D766:E766"/>
    <mergeCell ref="F766:G766"/>
    <mergeCell ref="H766:I766"/>
    <mergeCell ref="J766:K766"/>
    <mergeCell ref="B765:C765"/>
    <mergeCell ref="D765:E765"/>
    <mergeCell ref="F765:G765"/>
    <mergeCell ref="H765:I765"/>
    <mergeCell ref="J763:K763"/>
    <mergeCell ref="B764:C764"/>
    <mergeCell ref="D764:E764"/>
    <mergeCell ref="F764:G764"/>
    <mergeCell ref="H764:I764"/>
    <mergeCell ref="J764:K764"/>
    <mergeCell ref="B763:C763"/>
    <mergeCell ref="D763:E763"/>
    <mergeCell ref="F763:G763"/>
    <mergeCell ref="H763:I763"/>
    <mergeCell ref="A760:L760"/>
    <mergeCell ref="B762:C762"/>
    <mergeCell ref="D762:E762"/>
    <mergeCell ref="F762:G762"/>
    <mergeCell ref="H762:I762"/>
    <mergeCell ref="J762:K762"/>
    <mergeCell ref="J751:L751"/>
    <mergeCell ref="J752:L752"/>
    <mergeCell ref="J754:L754"/>
    <mergeCell ref="A759:L759"/>
    <mergeCell ref="J735:K735"/>
    <mergeCell ref="B737:C737"/>
    <mergeCell ref="D737:E737"/>
    <mergeCell ref="F737:G737"/>
    <mergeCell ref="H737:I737"/>
    <mergeCell ref="J737:K737"/>
    <mergeCell ref="B735:C735"/>
    <mergeCell ref="D735:E735"/>
    <mergeCell ref="F735:G735"/>
    <mergeCell ref="H735:I735"/>
    <mergeCell ref="F733:G733"/>
    <mergeCell ref="H733:I733"/>
    <mergeCell ref="J733:K733"/>
    <mergeCell ref="B734:C734"/>
    <mergeCell ref="D734:E734"/>
    <mergeCell ref="F734:G734"/>
    <mergeCell ref="H734:I734"/>
    <mergeCell ref="J734:K734"/>
    <mergeCell ref="B732:C732"/>
    <mergeCell ref="D732:E732"/>
    <mergeCell ref="B733:C733"/>
    <mergeCell ref="D733:E733"/>
    <mergeCell ref="J730:K730"/>
    <mergeCell ref="B731:C731"/>
    <mergeCell ref="D731:E731"/>
    <mergeCell ref="F731:G731"/>
    <mergeCell ref="H731:I731"/>
    <mergeCell ref="J731:K731"/>
    <mergeCell ref="B730:C730"/>
    <mergeCell ref="D730:E730"/>
    <mergeCell ref="F730:G730"/>
    <mergeCell ref="H730:I730"/>
    <mergeCell ref="J728:K728"/>
    <mergeCell ref="B729:C729"/>
    <mergeCell ref="D729:E729"/>
    <mergeCell ref="F729:G729"/>
    <mergeCell ref="H729:I729"/>
    <mergeCell ref="J729:K729"/>
    <mergeCell ref="B728:C728"/>
    <mergeCell ref="D728:E728"/>
    <mergeCell ref="F728:G728"/>
    <mergeCell ref="H728:I728"/>
    <mergeCell ref="A725:L725"/>
    <mergeCell ref="B727:C727"/>
    <mergeCell ref="D727:E727"/>
    <mergeCell ref="F727:G727"/>
    <mergeCell ref="H727:I727"/>
    <mergeCell ref="J727:K727"/>
    <mergeCell ref="J716:L716"/>
    <mergeCell ref="J717:L717"/>
    <mergeCell ref="J719:L719"/>
    <mergeCell ref="A724:L724"/>
    <mergeCell ref="J700:K700"/>
    <mergeCell ref="B702:C702"/>
    <mergeCell ref="D702:E702"/>
    <mergeCell ref="F702:G702"/>
    <mergeCell ref="H702:I702"/>
    <mergeCell ref="J702:K702"/>
    <mergeCell ref="B700:C700"/>
    <mergeCell ref="D700:E700"/>
    <mergeCell ref="F700:G700"/>
    <mergeCell ref="H700:I700"/>
    <mergeCell ref="F698:G698"/>
    <mergeCell ref="H698:I698"/>
    <mergeCell ref="J698:K698"/>
    <mergeCell ref="B699:C699"/>
    <mergeCell ref="D699:E699"/>
    <mergeCell ref="F699:G699"/>
    <mergeCell ref="H699:I699"/>
    <mergeCell ref="J699:K699"/>
    <mergeCell ref="B697:C697"/>
    <mergeCell ref="D697:E697"/>
    <mergeCell ref="B698:C698"/>
    <mergeCell ref="D698:E698"/>
    <mergeCell ref="J695:K695"/>
    <mergeCell ref="B696:C696"/>
    <mergeCell ref="D696:E696"/>
    <mergeCell ref="F696:G696"/>
    <mergeCell ref="H696:I696"/>
    <mergeCell ref="J696:K696"/>
    <mergeCell ref="B695:C695"/>
    <mergeCell ref="D695:E695"/>
    <mergeCell ref="F695:G695"/>
    <mergeCell ref="H695:I695"/>
    <mergeCell ref="J693:K693"/>
    <mergeCell ref="B694:C694"/>
    <mergeCell ref="D694:E694"/>
    <mergeCell ref="F694:G694"/>
    <mergeCell ref="H694:I694"/>
    <mergeCell ref="J694:K694"/>
    <mergeCell ref="B693:C693"/>
    <mergeCell ref="D693:E693"/>
    <mergeCell ref="F693:G693"/>
    <mergeCell ref="H693:I693"/>
    <mergeCell ref="A690:L690"/>
    <mergeCell ref="B692:C692"/>
    <mergeCell ref="D692:E692"/>
    <mergeCell ref="F692:G692"/>
    <mergeCell ref="H692:I692"/>
    <mergeCell ref="J692:K692"/>
    <mergeCell ref="J681:L681"/>
    <mergeCell ref="J682:L682"/>
    <mergeCell ref="J684:L684"/>
    <mergeCell ref="A689:L689"/>
    <mergeCell ref="J665:K665"/>
    <mergeCell ref="B667:C667"/>
    <mergeCell ref="D667:E667"/>
    <mergeCell ref="F667:G667"/>
    <mergeCell ref="H667:I667"/>
    <mergeCell ref="J667:K667"/>
    <mergeCell ref="B665:C665"/>
    <mergeCell ref="D665:E665"/>
    <mergeCell ref="F665:G665"/>
    <mergeCell ref="H665:I665"/>
    <mergeCell ref="F663:G663"/>
    <mergeCell ref="H663:I663"/>
    <mergeCell ref="J663:K663"/>
    <mergeCell ref="B664:C664"/>
    <mergeCell ref="D664:E664"/>
    <mergeCell ref="F664:G664"/>
    <mergeCell ref="H664:I664"/>
    <mergeCell ref="J664:K664"/>
    <mergeCell ref="B662:C662"/>
    <mergeCell ref="D662:E662"/>
    <mergeCell ref="B663:C663"/>
    <mergeCell ref="D663:E663"/>
    <mergeCell ref="J660:K660"/>
    <mergeCell ref="B661:C661"/>
    <mergeCell ref="D661:E661"/>
    <mergeCell ref="F661:G661"/>
    <mergeCell ref="H661:I661"/>
    <mergeCell ref="J661:K661"/>
    <mergeCell ref="B660:C660"/>
    <mergeCell ref="D660:E660"/>
    <mergeCell ref="F660:G660"/>
    <mergeCell ref="H660:I660"/>
    <mergeCell ref="J658:K658"/>
    <mergeCell ref="B659:C659"/>
    <mergeCell ref="D659:E659"/>
    <mergeCell ref="F659:G659"/>
    <mergeCell ref="H659:I659"/>
    <mergeCell ref="J659:K659"/>
    <mergeCell ref="B658:C658"/>
    <mergeCell ref="D658:E658"/>
    <mergeCell ref="F658:G658"/>
    <mergeCell ref="H658:I658"/>
    <mergeCell ref="A655:L655"/>
    <mergeCell ref="B657:C657"/>
    <mergeCell ref="D657:E657"/>
    <mergeCell ref="F657:G657"/>
    <mergeCell ref="H657:I657"/>
    <mergeCell ref="J657:K657"/>
    <mergeCell ref="J646:L646"/>
    <mergeCell ref="J647:L647"/>
    <mergeCell ref="J649:L649"/>
    <mergeCell ref="A654:L654"/>
    <mergeCell ref="J630:K630"/>
    <mergeCell ref="B632:C632"/>
    <mergeCell ref="D632:E632"/>
    <mergeCell ref="F632:G632"/>
    <mergeCell ref="H632:I632"/>
    <mergeCell ref="J632:K632"/>
    <mergeCell ref="B630:C630"/>
    <mergeCell ref="D630:E630"/>
    <mergeCell ref="F630:G630"/>
    <mergeCell ref="H630:I630"/>
    <mergeCell ref="F628:G628"/>
    <mergeCell ref="H628:I628"/>
    <mergeCell ref="J628:K628"/>
    <mergeCell ref="B629:C629"/>
    <mergeCell ref="D629:E629"/>
    <mergeCell ref="F629:G629"/>
    <mergeCell ref="H629:I629"/>
    <mergeCell ref="J629:K629"/>
    <mergeCell ref="B627:C627"/>
    <mergeCell ref="D627:E627"/>
    <mergeCell ref="B628:C628"/>
    <mergeCell ref="D628:E628"/>
    <mergeCell ref="J625:K625"/>
    <mergeCell ref="B626:C626"/>
    <mergeCell ref="D626:E626"/>
    <mergeCell ref="F626:G626"/>
    <mergeCell ref="H626:I626"/>
    <mergeCell ref="J626:K626"/>
    <mergeCell ref="B625:C625"/>
    <mergeCell ref="D625:E625"/>
    <mergeCell ref="F625:G625"/>
    <mergeCell ref="H625:I625"/>
    <mergeCell ref="J623:K623"/>
    <mergeCell ref="B624:C624"/>
    <mergeCell ref="D624:E624"/>
    <mergeCell ref="F624:G624"/>
    <mergeCell ref="H624:I624"/>
    <mergeCell ref="J624:K624"/>
    <mergeCell ref="B623:C623"/>
    <mergeCell ref="D623:E623"/>
    <mergeCell ref="F623:G623"/>
    <mergeCell ref="H623:I623"/>
    <mergeCell ref="A620:L620"/>
    <mergeCell ref="B622:C622"/>
    <mergeCell ref="D622:E622"/>
    <mergeCell ref="F622:G622"/>
    <mergeCell ref="H622:I622"/>
    <mergeCell ref="J622:K622"/>
    <mergeCell ref="J611:L611"/>
    <mergeCell ref="J612:L612"/>
    <mergeCell ref="J614:L614"/>
    <mergeCell ref="A619:L619"/>
    <mergeCell ref="J595:K595"/>
    <mergeCell ref="B597:C597"/>
    <mergeCell ref="D597:E597"/>
    <mergeCell ref="F597:G597"/>
    <mergeCell ref="H597:I597"/>
    <mergeCell ref="J597:K597"/>
    <mergeCell ref="B595:C595"/>
    <mergeCell ref="D595:E595"/>
    <mergeCell ref="F595:G595"/>
    <mergeCell ref="H595:I595"/>
    <mergeCell ref="F593:G593"/>
    <mergeCell ref="H593:I593"/>
    <mergeCell ref="J593:K593"/>
    <mergeCell ref="B594:C594"/>
    <mergeCell ref="D594:E594"/>
    <mergeCell ref="F594:G594"/>
    <mergeCell ref="H594:I594"/>
    <mergeCell ref="J594:K594"/>
    <mergeCell ref="B592:C592"/>
    <mergeCell ref="D592:E592"/>
    <mergeCell ref="B593:C593"/>
    <mergeCell ref="D593:E593"/>
    <mergeCell ref="J590:K590"/>
    <mergeCell ref="B591:C591"/>
    <mergeCell ref="D591:E591"/>
    <mergeCell ref="F591:G591"/>
    <mergeCell ref="H591:I591"/>
    <mergeCell ref="J591:K591"/>
    <mergeCell ref="B590:C590"/>
    <mergeCell ref="D590:E590"/>
    <mergeCell ref="F590:G590"/>
    <mergeCell ref="H590:I590"/>
    <mergeCell ref="J588:K588"/>
    <mergeCell ref="B589:C589"/>
    <mergeCell ref="D589:E589"/>
    <mergeCell ref="F589:G589"/>
    <mergeCell ref="H589:I589"/>
    <mergeCell ref="J589:K589"/>
    <mergeCell ref="B588:C588"/>
    <mergeCell ref="D588:E588"/>
    <mergeCell ref="F588:G588"/>
    <mergeCell ref="H588:I588"/>
    <mergeCell ref="A585:L585"/>
    <mergeCell ref="B587:C587"/>
    <mergeCell ref="D587:E587"/>
    <mergeCell ref="F587:G587"/>
    <mergeCell ref="H587:I587"/>
    <mergeCell ref="J587:K587"/>
    <mergeCell ref="J576:L576"/>
    <mergeCell ref="J577:L577"/>
    <mergeCell ref="J579:L579"/>
    <mergeCell ref="A584:L584"/>
    <mergeCell ref="J560:K560"/>
    <mergeCell ref="B562:C562"/>
    <mergeCell ref="D562:E562"/>
    <mergeCell ref="F562:G562"/>
    <mergeCell ref="H562:I562"/>
    <mergeCell ref="J562:K562"/>
    <mergeCell ref="B560:C560"/>
    <mergeCell ref="D560:E560"/>
    <mergeCell ref="F560:G560"/>
    <mergeCell ref="H560:I560"/>
    <mergeCell ref="F558:G558"/>
    <mergeCell ref="H558:I558"/>
    <mergeCell ref="J558:K558"/>
    <mergeCell ref="B559:C559"/>
    <mergeCell ref="D559:E559"/>
    <mergeCell ref="F559:G559"/>
    <mergeCell ref="H559:I559"/>
    <mergeCell ref="J559:K559"/>
    <mergeCell ref="B557:C557"/>
    <mergeCell ref="D557:E557"/>
    <mergeCell ref="B558:C558"/>
    <mergeCell ref="D558:E558"/>
    <mergeCell ref="J555:K555"/>
    <mergeCell ref="B556:C556"/>
    <mergeCell ref="D556:E556"/>
    <mergeCell ref="F556:G556"/>
    <mergeCell ref="H556:I556"/>
    <mergeCell ref="J556:K556"/>
    <mergeCell ref="B555:C555"/>
    <mergeCell ref="D555:E555"/>
    <mergeCell ref="F555:G555"/>
    <mergeCell ref="H555:I555"/>
    <mergeCell ref="J553:K553"/>
    <mergeCell ref="B554:C554"/>
    <mergeCell ref="D554:E554"/>
    <mergeCell ref="F554:G554"/>
    <mergeCell ref="H554:I554"/>
    <mergeCell ref="J554:K554"/>
    <mergeCell ref="B553:C553"/>
    <mergeCell ref="D553:E553"/>
    <mergeCell ref="F553:G553"/>
    <mergeCell ref="H553:I553"/>
    <mergeCell ref="A550:L550"/>
    <mergeCell ref="B552:C552"/>
    <mergeCell ref="D552:E552"/>
    <mergeCell ref="F552:G552"/>
    <mergeCell ref="H552:I552"/>
    <mergeCell ref="J552:K552"/>
    <mergeCell ref="J541:L541"/>
    <mergeCell ref="J542:L542"/>
    <mergeCell ref="J544:L544"/>
    <mergeCell ref="A549:L549"/>
    <mergeCell ref="J525:K525"/>
    <mergeCell ref="B527:C527"/>
    <mergeCell ref="D527:E527"/>
    <mergeCell ref="F527:G527"/>
    <mergeCell ref="H527:I527"/>
    <mergeCell ref="J527:K527"/>
    <mergeCell ref="B525:C525"/>
    <mergeCell ref="D525:E525"/>
    <mergeCell ref="F525:G525"/>
    <mergeCell ref="H525:I525"/>
    <mergeCell ref="F523:G523"/>
    <mergeCell ref="H523:I523"/>
    <mergeCell ref="J523:K523"/>
    <mergeCell ref="B524:C524"/>
    <mergeCell ref="D524:E524"/>
    <mergeCell ref="F524:G524"/>
    <mergeCell ref="H524:I524"/>
    <mergeCell ref="J524:K524"/>
    <mergeCell ref="B522:C522"/>
    <mergeCell ref="D522:E522"/>
    <mergeCell ref="B523:C523"/>
    <mergeCell ref="D523:E523"/>
    <mergeCell ref="J520:K520"/>
    <mergeCell ref="B521:C521"/>
    <mergeCell ref="D521:E521"/>
    <mergeCell ref="F521:G521"/>
    <mergeCell ref="H521:I521"/>
    <mergeCell ref="J521:K521"/>
    <mergeCell ref="B520:C520"/>
    <mergeCell ref="D520:E520"/>
    <mergeCell ref="F520:G520"/>
    <mergeCell ref="H520:I520"/>
    <mergeCell ref="J518:K518"/>
    <mergeCell ref="B519:C519"/>
    <mergeCell ref="D519:E519"/>
    <mergeCell ref="F519:G519"/>
    <mergeCell ref="H519:I519"/>
    <mergeCell ref="J519:K519"/>
    <mergeCell ref="B518:C518"/>
    <mergeCell ref="D518:E518"/>
    <mergeCell ref="F518:G518"/>
    <mergeCell ref="H518:I518"/>
    <mergeCell ref="A515:L515"/>
    <mergeCell ref="B517:C517"/>
    <mergeCell ref="D517:E517"/>
    <mergeCell ref="F517:G517"/>
    <mergeCell ref="H517:I517"/>
    <mergeCell ref="J517:K517"/>
    <mergeCell ref="J506:L506"/>
    <mergeCell ref="J507:L507"/>
    <mergeCell ref="J509:L509"/>
    <mergeCell ref="A514:L514"/>
    <mergeCell ref="J490:K490"/>
    <mergeCell ref="B492:C492"/>
    <mergeCell ref="D492:E492"/>
    <mergeCell ref="F492:G492"/>
    <mergeCell ref="H492:I492"/>
    <mergeCell ref="J492:K492"/>
    <mergeCell ref="B490:C490"/>
    <mergeCell ref="D490:E490"/>
    <mergeCell ref="F490:G490"/>
    <mergeCell ref="H490:I490"/>
    <mergeCell ref="F488:G488"/>
    <mergeCell ref="H488:I488"/>
    <mergeCell ref="J488:K488"/>
    <mergeCell ref="B489:C489"/>
    <mergeCell ref="D489:E489"/>
    <mergeCell ref="F489:G489"/>
    <mergeCell ref="H489:I489"/>
    <mergeCell ref="J489:K489"/>
    <mergeCell ref="B487:C487"/>
    <mergeCell ref="D487:E487"/>
    <mergeCell ref="B488:C488"/>
    <mergeCell ref="D488:E488"/>
    <mergeCell ref="J485:K485"/>
    <mergeCell ref="B486:C486"/>
    <mergeCell ref="D486:E486"/>
    <mergeCell ref="F486:G486"/>
    <mergeCell ref="H486:I486"/>
    <mergeCell ref="J486:K486"/>
    <mergeCell ref="B485:C485"/>
    <mergeCell ref="D485:E485"/>
    <mergeCell ref="F485:G485"/>
    <mergeCell ref="H485:I485"/>
    <mergeCell ref="J483:K483"/>
    <mergeCell ref="B484:C484"/>
    <mergeCell ref="D484:E484"/>
    <mergeCell ref="F484:G484"/>
    <mergeCell ref="H484:I484"/>
    <mergeCell ref="J484:K484"/>
    <mergeCell ref="B483:C483"/>
    <mergeCell ref="D483:E483"/>
    <mergeCell ref="F483:G483"/>
    <mergeCell ref="H483:I483"/>
    <mergeCell ref="A480:L480"/>
    <mergeCell ref="B482:C482"/>
    <mergeCell ref="D482:E482"/>
    <mergeCell ref="F482:G482"/>
    <mergeCell ref="H482:I482"/>
    <mergeCell ref="J482:K482"/>
    <mergeCell ref="J471:L471"/>
    <mergeCell ref="J472:L472"/>
    <mergeCell ref="J474:L474"/>
    <mergeCell ref="A479:L479"/>
    <mergeCell ref="J456:K456"/>
    <mergeCell ref="B458:C458"/>
    <mergeCell ref="D458:E458"/>
    <mergeCell ref="F458:G458"/>
    <mergeCell ref="H458:I458"/>
    <mergeCell ref="J458:K458"/>
    <mergeCell ref="B456:C456"/>
    <mergeCell ref="D456:E456"/>
    <mergeCell ref="F456:G456"/>
    <mergeCell ref="H456:I456"/>
    <mergeCell ref="F454:G454"/>
    <mergeCell ref="H454:I454"/>
    <mergeCell ref="J454:K454"/>
    <mergeCell ref="B455:C455"/>
    <mergeCell ref="D455:E455"/>
    <mergeCell ref="F455:G455"/>
    <mergeCell ref="H455:I455"/>
    <mergeCell ref="J455:K455"/>
    <mergeCell ref="B453:C453"/>
    <mergeCell ref="D453:E453"/>
    <mergeCell ref="B454:C454"/>
    <mergeCell ref="D454:E454"/>
    <mergeCell ref="J451:K451"/>
    <mergeCell ref="B452:C452"/>
    <mergeCell ref="D452:E452"/>
    <mergeCell ref="F452:G452"/>
    <mergeCell ref="H452:I452"/>
    <mergeCell ref="J452:K452"/>
    <mergeCell ref="B451:C451"/>
    <mergeCell ref="D451:E451"/>
    <mergeCell ref="F451:G451"/>
    <mergeCell ref="H451:I451"/>
    <mergeCell ref="J449:K449"/>
    <mergeCell ref="B450:C450"/>
    <mergeCell ref="D450:E450"/>
    <mergeCell ref="F450:G450"/>
    <mergeCell ref="H450:I450"/>
    <mergeCell ref="J450:K450"/>
    <mergeCell ref="B449:C449"/>
    <mergeCell ref="D449:E449"/>
    <mergeCell ref="F449:G449"/>
    <mergeCell ref="H449:I449"/>
    <mergeCell ref="A446:L446"/>
    <mergeCell ref="B448:C448"/>
    <mergeCell ref="D448:E448"/>
    <mergeCell ref="F448:G448"/>
    <mergeCell ref="H448:I448"/>
    <mergeCell ref="J448:K448"/>
    <mergeCell ref="J437:L437"/>
    <mergeCell ref="J438:L438"/>
    <mergeCell ref="J440:L440"/>
    <mergeCell ref="A445:L445"/>
    <mergeCell ref="J422:K422"/>
    <mergeCell ref="B424:C424"/>
    <mergeCell ref="D424:E424"/>
    <mergeCell ref="F424:G424"/>
    <mergeCell ref="H424:I424"/>
    <mergeCell ref="J424:K424"/>
    <mergeCell ref="B422:C422"/>
    <mergeCell ref="D422:E422"/>
    <mergeCell ref="F422:G422"/>
    <mergeCell ref="H422:I422"/>
    <mergeCell ref="F420:G420"/>
    <mergeCell ref="H420:I420"/>
    <mergeCell ref="J420:K420"/>
    <mergeCell ref="B421:C421"/>
    <mergeCell ref="D421:E421"/>
    <mergeCell ref="F421:G421"/>
    <mergeCell ref="H421:I421"/>
    <mergeCell ref="J421:K421"/>
    <mergeCell ref="B419:C419"/>
    <mergeCell ref="D419:E419"/>
    <mergeCell ref="B420:C420"/>
    <mergeCell ref="D420:E420"/>
    <mergeCell ref="J417:K417"/>
    <mergeCell ref="B418:C418"/>
    <mergeCell ref="D418:E418"/>
    <mergeCell ref="F418:G418"/>
    <mergeCell ref="H418:I418"/>
    <mergeCell ref="J418:K418"/>
    <mergeCell ref="B417:C417"/>
    <mergeCell ref="D417:E417"/>
    <mergeCell ref="F417:G417"/>
    <mergeCell ref="H417:I417"/>
    <mergeCell ref="J415:K415"/>
    <mergeCell ref="B416:C416"/>
    <mergeCell ref="D416:E416"/>
    <mergeCell ref="F416:G416"/>
    <mergeCell ref="H416:I416"/>
    <mergeCell ref="J416:K416"/>
    <mergeCell ref="B415:C415"/>
    <mergeCell ref="D415:E415"/>
    <mergeCell ref="F415:G415"/>
    <mergeCell ref="H415:I415"/>
    <mergeCell ref="A412:L412"/>
    <mergeCell ref="B414:C414"/>
    <mergeCell ref="D414:E414"/>
    <mergeCell ref="F414:G414"/>
    <mergeCell ref="H414:I414"/>
    <mergeCell ref="J414:K414"/>
    <mergeCell ref="J403:L403"/>
    <mergeCell ref="J404:L404"/>
    <mergeCell ref="J406:L406"/>
    <mergeCell ref="A411:L411"/>
    <mergeCell ref="J390:K390"/>
    <mergeCell ref="B392:C392"/>
    <mergeCell ref="D392:E392"/>
    <mergeCell ref="F392:G392"/>
    <mergeCell ref="H392:I392"/>
    <mergeCell ref="J392:K392"/>
    <mergeCell ref="B390:C390"/>
    <mergeCell ref="D390:E390"/>
    <mergeCell ref="F390:G390"/>
    <mergeCell ref="H390:I390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87:C387"/>
    <mergeCell ref="D387:E387"/>
    <mergeCell ref="B388:C388"/>
    <mergeCell ref="D388:E388"/>
    <mergeCell ref="J385:K385"/>
    <mergeCell ref="B386:C386"/>
    <mergeCell ref="D386:E386"/>
    <mergeCell ref="F386:G386"/>
    <mergeCell ref="H386:I386"/>
    <mergeCell ref="J386:K386"/>
    <mergeCell ref="B385:C385"/>
    <mergeCell ref="D385:E385"/>
    <mergeCell ref="F385:G385"/>
    <mergeCell ref="H385:I385"/>
    <mergeCell ref="J383:K383"/>
    <mergeCell ref="B384:C384"/>
    <mergeCell ref="D384:E384"/>
    <mergeCell ref="F384:G384"/>
    <mergeCell ref="H384:I384"/>
    <mergeCell ref="J384:K384"/>
    <mergeCell ref="B383:C383"/>
    <mergeCell ref="D383:E383"/>
    <mergeCell ref="F383:G383"/>
    <mergeCell ref="H383:I383"/>
    <mergeCell ref="A380:L380"/>
    <mergeCell ref="B382:C382"/>
    <mergeCell ref="D382:E382"/>
    <mergeCell ref="F382:G382"/>
    <mergeCell ref="H382:I382"/>
    <mergeCell ref="J382:K382"/>
    <mergeCell ref="J371:L371"/>
    <mergeCell ref="J372:L372"/>
    <mergeCell ref="J374:L374"/>
    <mergeCell ref="A379:L379"/>
    <mergeCell ref="J358:K358"/>
    <mergeCell ref="B360:C360"/>
    <mergeCell ref="D360:E360"/>
    <mergeCell ref="F360:G360"/>
    <mergeCell ref="H360:I360"/>
    <mergeCell ref="J360:K360"/>
    <mergeCell ref="B358:C358"/>
    <mergeCell ref="D358:E358"/>
    <mergeCell ref="F358:G358"/>
    <mergeCell ref="H358:I358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5:C355"/>
    <mergeCell ref="D355:E355"/>
    <mergeCell ref="B356:C356"/>
    <mergeCell ref="D356:E356"/>
    <mergeCell ref="J353:K353"/>
    <mergeCell ref="B354:C354"/>
    <mergeCell ref="D354:E354"/>
    <mergeCell ref="F354:G354"/>
    <mergeCell ref="H354:I354"/>
    <mergeCell ref="J354:K354"/>
    <mergeCell ref="B353:C353"/>
    <mergeCell ref="D353:E353"/>
    <mergeCell ref="F353:G353"/>
    <mergeCell ref="H353:I353"/>
    <mergeCell ref="J351:K351"/>
    <mergeCell ref="B352:C352"/>
    <mergeCell ref="D352:E352"/>
    <mergeCell ref="F352:G352"/>
    <mergeCell ref="H352:I352"/>
    <mergeCell ref="J352:K352"/>
    <mergeCell ref="B351:C351"/>
    <mergeCell ref="D351:E351"/>
    <mergeCell ref="F351:G351"/>
    <mergeCell ref="H351:I351"/>
    <mergeCell ref="A348:L348"/>
    <mergeCell ref="B350:C350"/>
    <mergeCell ref="D350:E350"/>
    <mergeCell ref="F350:G350"/>
    <mergeCell ref="H350:I350"/>
    <mergeCell ref="J350:K350"/>
    <mergeCell ref="J339:L339"/>
    <mergeCell ref="J340:L340"/>
    <mergeCell ref="J342:L342"/>
    <mergeCell ref="A347:L347"/>
    <mergeCell ref="J326:K326"/>
    <mergeCell ref="B328:C328"/>
    <mergeCell ref="D328:E328"/>
    <mergeCell ref="F328:G328"/>
    <mergeCell ref="H328:I328"/>
    <mergeCell ref="J328:K328"/>
    <mergeCell ref="B326:C326"/>
    <mergeCell ref="D326:E326"/>
    <mergeCell ref="F326:G326"/>
    <mergeCell ref="H326:I326"/>
    <mergeCell ref="F324:G324"/>
    <mergeCell ref="H324:I324"/>
    <mergeCell ref="J324:K324"/>
    <mergeCell ref="B325:C325"/>
    <mergeCell ref="D325:E325"/>
    <mergeCell ref="F325:G325"/>
    <mergeCell ref="H325:I325"/>
    <mergeCell ref="J325:K325"/>
    <mergeCell ref="B323:C323"/>
    <mergeCell ref="D323:E323"/>
    <mergeCell ref="B324:C324"/>
    <mergeCell ref="D324:E324"/>
    <mergeCell ref="J321:K321"/>
    <mergeCell ref="B322:C322"/>
    <mergeCell ref="D322:E322"/>
    <mergeCell ref="F322:G322"/>
    <mergeCell ref="H322:I322"/>
    <mergeCell ref="J322:K322"/>
    <mergeCell ref="B321:C321"/>
    <mergeCell ref="D321:E321"/>
    <mergeCell ref="F321:G321"/>
    <mergeCell ref="H321:I321"/>
    <mergeCell ref="J319:K319"/>
    <mergeCell ref="B320:C320"/>
    <mergeCell ref="D320:E320"/>
    <mergeCell ref="F320:G320"/>
    <mergeCell ref="H320:I320"/>
    <mergeCell ref="J320:K320"/>
    <mergeCell ref="B319:C319"/>
    <mergeCell ref="D319:E319"/>
    <mergeCell ref="F319:G319"/>
    <mergeCell ref="H319:I319"/>
    <mergeCell ref="A316:L316"/>
    <mergeCell ref="B318:C318"/>
    <mergeCell ref="D318:E318"/>
    <mergeCell ref="F318:G318"/>
    <mergeCell ref="H318:I318"/>
    <mergeCell ref="J318:K318"/>
    <mergeCell ref="J307:L307"/>
    <mergeCell ref="J308:L308"/>
    <mergeCell ref="J310:L310"/>
    <mergeCell ref="A315:L315"/>
    <mergeCell ref="J294:K294"/>
    <mergeCell ref="B296:C296"/>
    <mergeCell ref="D296:E296"/>
    <mergeCell ref="F296:G296"/>
    <mergeCell ref="H296:I296"/>
    <mergeCell ref="J296:K296"/>
    <mergeCell ref="B294:C294"/>
    <mergeCell ref="D294:E294"/>
    <mergeCell ref="F294:G294"/>
    <mergeCell ref="H294:I294"/>
    <mergeCell ref="F292:G292"/>
    <mergeCell ref="H292:I292"/>
    <mergeCell ref="J292:K292"/>
    <mergeCell ref="B293:C293"/>
    <mergeCell ref="D293:E293"/>
    <mergeCell ref="F293:G293"/>
    <mergeCell ref="H293:I293"/>
    <mergeCell ref="J293:K293"/>
    <mergeCell ref="B291:C291"/>
    <mergeCell ref="D291:E291"/>
    <mergeCell ref="B292:C292"/>
    <mergeCell ref="D292:E292"/>
    <mergeCell ref="J289:K289"/>
    <mergeCell ref="B290:C290"/>
    <mergeCell ref="D290:E290"/>
    <mergeCell ref="F290:G290"/>
    <mergeCell ref="H290:I290"/>
    <mergeCell ref="J290:K290"/>
    <mergeCell ref="B289:C289"/>
    <mergeCell ref="D289:E289"/>
    <mergeCell ref="F289:G289"/>
    <mergeCell ref="H289:I289"/>
    <mergeCell ref="J287:K287"/>
    <mergeCell ref="B288:C288"/>
    <mergeCell ref="D288:E288"/>
    <mergeCell ref="F288:G288"/>
    <mergeCell ref="H288:I288"/>
    <mergeCell ref="J288:K288"/>
    <mergeCell ref="B287:C287"/>
    <mergeCell ref="D287:E287"/>
    <mergeCell ref="F287:G287"/>
    <mergeCell ref="H287:I287"/>
    <mergeCell ref="A284:L284"/>
    <mergeCell ref="B286:C286"/>
    <mergeCell ref="D286:E286"/>
    <mergeCell ref="F286:G286"/>
    <mergeCell ref="H286:I286"/>
    <mergeCell ref="J286:K286"/>
    <mergeCell ref="J275:L275"/>
    <mergeCell ref="J276:L276"/>
    <mergeCell ref="J278:L278"/>
    <mergeCell ref="A283:L283"/>
    <mergeCell ref="J262:K262"/>
    <mergeCell ref="B264:C264"/>
    <mergeCell ref="D264:E264"/>
    <mergeCell ref="F264:G264"/>
    <mergeCell ref="H264:I264"/>
    <mergeCell ref="J264:K264"/>
    <mergeCell ref="B262:C262"/>
    <mergeCell ref="D262:E262"/>
    <mergeCell ref="F262:G262"/>
    <mergeCell ref="H262:I262"/>
    <mergeCell ref="F260:G260"/>
    <mergeCell ref="H260:I260"/>
    <mergeCell ref="J260:K260"/>
    <mergeCell ref="B261:C261"/>
    <mergeCell ref="D261:E261"/>
    <mergeCell ref="F261:G261"/>
    <mergeCell ref="H261:I261"/>
    <mergeCell ref="J261:K261"/>
    <mergeCell ref="B259:C259"/>
    <mergeCell ref="D259:E259"/>
    <mergeCell ref="B260:C260"/>
    <mergeCell ref="D260:E260"/>
    <mergeCell ref="J257:K257"/>
    <mergeCell ref="B258:C258"/>
    <mergeCell ref="D258:E258"/>
    <mergeCell ref="F258:G258"/>
    <mergeCell ref="H258:I258"/>
    <mergeCell ref="J258:K258"/>
    <mergeCell ref="B257:C257"/>
    <mergeCell ref="D257:E257"/>
    <mergeCell ref="F257:G257"/>
    <mergeCell ref="H257:I257"/>
    <mergeCell ref="J255:K255"/>
    <mergeCell ref="B256:C256"/>
    <mergeCell ref="D256:E256"/>
    <mergeCell ref="F256:G256"/>
    <mergeCell ref="H256:I256"/>
    <mergeCell ref="J256:K256"/>
    <mergeCell ref="B255:C255"/>
    <mergeCell ref="D255:E255"/>
    <mergeCell ref="F255:G255"/>
    <mergeCell ref="H255:I255"/>
    <mergeCell ref="A252:L252"/>
    <mergeCell ref="B254:C254"/>
    <mergeCell ref="D254:E254"/>
    <mergeCell ref="F254:G254"/>
    <mergeCell ref="H254:I254"/>
    <mergeCell ref="J254:K254"/>
    <mergeCell ref="J243:L243"/>
    <mergeCell ref="J244:L244"/>
    <mergeCell ref="J246:L246"/>
    <mergeCell ref="A251:L251"/>
    <mergeCell ref="J229:K229"/>
    <mergeCell ref="B231:C231"/>
    <mergeCell ref="D231:E231"/>
    <mergeCell ref="F231:G231"/>
    <mergeCell ref="H231:I231"/>
    <mergeCell ref="J231:K231"/>
    <mergeCell ref="B229:C229"/>
    <mergeCell ref="D229:E229"/>
    <mergeCell ref="F229:G229"/>
    <mergeCell ref="H229:I229"/>
    <mergeCell ref="F227:G227"/>
    <mergeCell ref="H227:I227"/>
    <mergeCell ref="J227:K227"/>
    <mergeCell ref="B228:C228"/>
    <mergeCell ref="D228:E228"/>
    <mergeCell ref="F228:G228"/>
    <mergeCell ref="H228:I228"/>
    <mergeCell ref="J228:K228"/>
    <mergeCell ref="B226:C226"/>
    <mergeCell ref="D226:E226"/>
    <mergeCell ref="B227:C227"/>
    <mergeCell ref="D227:E227"/>
    <mergeCell ref="J224:K224"/>
    <mergeCell ref="B225:C225"/>
    <mergeCell ref="D225:E225"/>
    <mergeCell ref="F225:G225"/>
    <mergeCell ref="H225:I225"/>
    <mergeCell ref="J225:K225"/>
    <mergeCell ref="B224:C224"/>
    <mergeCell ref="D224:E224"/>
    <mergeCell ref="F224:G224"/>
    <mergeCell ref="H224:I224"/>
    <mergeCell ref="J222:K222"/>
    <mergeCell ref="B223:C223"/>
    <mergeCell ref="D223:E223"/>
    <mergeCell ref="F223:G223"/>
    <mergeCell ref="H223:I223"/>
    <mergeCell ref="J223:K223"/>
    <mergeCell ref="B222:C222"/>
    <mergeCell ref="D222:E222"/>
    <mergeCell ref="F222:G222"/>
    <mergeCell ref="H222:I222"/>
    <mergeCell ref="A219:L219"/>
    <mergeCell ref="B221:C221"/>
    <mergeCell ref="D221:E221"/>
    <mergeCell ref="F221:G221"/>
    <mergeCell ref="H221:I221"/>
    <mergeCell ref="J221:K221"/>
    <mergeCell ref="J210:L210"/>
    <mergeCell ref="J211:L211"/>
    <mergeCell ref="J213:L213"/>
    <mergeCell ref="A218:L218"/>
    <mergeCell ref="J196:K196"/>
    <mergeCell ref="B198:C198"/>
    <mergeCell ref="D198:E198"/>
    <mergeCell ref="F198:G198"/>
    <mergeCell ref="H198:I198"/>
    <mergeCell ref="J198:K198"/>
    <mergeCell ref="B196:C196"/>
    <mergeCell ref="D196:E196"/>
    <mergeCell ref="F196:G196"/>
    <mergeCell ref="H196:I196"/>
    <mergeCell ref="F194:G194"/>
    <mergeCell ref="H194:I194"/>
    <mergeCell ref="J194:K194"/>
    <mergeCell ref="B195:C195"/>
    <mergeCell ref="D195:E195"/>
    <mergeCell ref="F195:G195"/>
    <mergeCell ref="H195:I195"/>
    <mergeCell ref="J195:K195"/>
    <mergeCell ref="B193:C193"/>
    <mergeCell ref="D193:E193"/>
    <mergeCell ref="B194:C194"/>
    <mergeCell ref="D194:E194"/>
    <mergeCell ref="J191:K191"/>
    <mergeCell ref="B192:C192"/>
    <mergeCell ref="D192:E192"/>
    <mergeCell ref="F192:G192"/>
    <mergeCell ref="H192:I192"/>
    <mergeCell ref="J192:K192"/>
    <mergeCell ref="B191:C191"/>
    <mergeCell ref="D191:E191"/>
    <mergeCell ref="F191:G191"/>
    <mergeCell ref="H191:I191"/>
    <mergeCell ref="J189:K189"/>
    <mergeCell ref="B190:C190"/>
    <mergeCell ref="D190:E190"/>
    <mergeCell ref="F190:G190"/>
    <mergeCell ref="H190:I190"/>
    <mergeCell ref="J190:K190"/>
    <mergeCell ref="B189:C189"/>
    <mergeCell ref="D189:E189"/>
    <mergeCell ref="F189:G189"/>
    <mergeCell ref="H189:I189"/>
    <mergeCell ref="A186:L186"/>
    <mergeCell ref="B188:C188"/>
    <mergeCell ref="D188:E188"/>
    <mergeCell ref="F188:G188"/>
    <mergeCell ref="H188:I188"/>
    <mergeCell ref="J188:K188"/>
    <mergeCell ref="J177:L177"/>
    <mergeCell ref="J178:L178"/>
    <mergeCell ref="J180:L180"/>
    <mergeCell ref="A185:L185"/>
    <mergeCell ref="J163:K163"/>
    <mergeCell ref="B165:C165"/>
    <mergeCell ref="D165:E165"/>
    <mergeCell ref="F165:G165"/>
    <mergeCell ref="H165:I165"/>
    <mergeCell ref="J165:K165"/>
    <mergeCell ref="B163:C163"/>
    <mergeCell ref="D163:E163"/>
    <mergeCell ref="F163:G163"/>
    <mergeCell ref="H163:I163"/>
    <mergeCell ref="F161:G161"/>
    <mergeCell ref="H161:I161"/>
    <mergeCell ref="J161:K161"/>
    <mergeCell ref="B162:C162"/>
    <mergeCell ref="D162:E162"/>
    <mergeCell ref="F162:G162"/>
    <mergeCell ref="H162:I162"/>
    <mergeCell ref="J162:K162"/>
    <mergeCell ref="B160:C160"/>
    <mergeCell ref="D160:E160"/>
    <mergeCell ref="B161:C161"/>
    <mergeCell ref="D161:E161"/>
    <mergeCell ref="J158:K158"/>
    <mergeCell ref="B159:C159"/>
    <mergeCell ref="D159:E159"/>
    <mergeCell ref="F159:G159"/>
    <mergeCell ref="H159:I159"/>
    <mergeCell ref="J159:K159"/>
    <mergeCell ref="B158:C158"/>
    <mergeCell ref="D158:E158"/>
    <mergeCell ref="F158:G158"/>
    <mergeCell ref="H158:I158"/>
    <mergeCell ref="J156:K156"/>
    <mergeCell ref="B157:C157"/>
    <mergeCell ref="D157:E157"/>
    <mergeCell ref="F157:G157"/>
    <mergeCell ref="H157:I157"/>
    <mergeCell ref="J157:K157"/>
    <mergeCell ref="B156:C156"/>
    <mergeCell ref="D156:E156"/>
    <mergeCell ref="F156:G156"/>
    <mergeCell ref="H156:I156"/>
    <mergeCell ref="A153:L153"/>
    <mergeCell ref="B155:C155"/>
    <mergeCell ref="D155:E155"/>
    <mergeCell ref="F155:G155"/>
    <mergeCell ref="H155:I155"/>
    <mergeCell ref="J155:K155"/>
    <mergeCell ref="J144:L144"/>
    <mergeCell ref="J145:L145"/>
    <mergeCell ref="J147:L147"/>
    <mergeCell ref="A152:L152"/>
    <mergeCell ref="J128:K128"/>
    <mergeCell ref="B130:C130"/>
    <mergeCell ref="D130:E130"/>
    <mergeCell ref="F130:G130"/>
    <mergeCell ref="H130:I130"/>
    <mergeCell ref="J130:K130"/>
    <mergeCell ref="B128:C128"/>
    <mergeCell ref="D128:E128"/>
    <mergeCell ref="F128:G128"/>
    <mergeCell ref="H128:I128"/>
    <mergeCell ref="J126:K126"/>
    <mergeCell ref="B127:C127"/>
    <mergeCell ref="D127:E127"/>
    <mergeCell ref="F127:G127"/>
    <mergeCell ref="H127:I127"/>
    <mergeCell ref="J127:K127"/>
    <mergeCell ref="B126:C126"/>
    <mergeCell ref="D126:E126"/>
    <mergeCell ref="F126:G126"/>
    <mergeCell ref="H126:I126"/>
    <mergeCell ref="B125:C125"/>
    <mergeCell ref="D125:E125"/>
    <mergeCell ref="H125:I125"/>
    <mergeCell ref="J125:K125"/>
    <mergeCell ref="J123:K123"/>
    <mergeCell ref="B124:C124"/>
    <mergeCell ref="D124:E124"/>
    <mergeCell ref="F124:G124"/>
    <mergeCell ref="H124:I124"/>
    <mergeCell ref="J124:K124"/>
    <mergeCell ref="B123:C123"/>
    <mergeCell ref="D123:E123"/>
    <mergeCell ref="F123:G123"/>
    <mergeCell ref="H123:I123"/>
    <mergeCell ref="J121:K121"/>
    <mergeCell ref="B122:C122"/>
    <mergeCell ref="D122:E122"/>
    <mergeCell ref="F122:G122"/>
    <mergeCell ref="H122:I122"/>
    <mergeCell ref="J122:K122"/>
    <mergeCell ref="B121:C121"/>
    <mergeCell ref="D121:E121"/>
    <mergeCell ref="F121:G121"/>
    <mergeCell ref="H121:I121"/>
    <mergeCell ref="A118:L118"/>
    <mergeCell ref="B120:C120"/>
    <mergeCell ref="D120:E120"/>
    <mergeCell ref="F120:G120"/>
    <mergeCell ref="H120:I120"/>
    <mergeCell ref="J120:K120"/>
    <mergeCell ref="J109:L109"/>
    <mergeCell ref="J110:L110"/>
    <mergeCell ref="J112:L112"/>
    <mergeCell ref="A117:L117"/>
    <mergeCell ref="A96:L96"/>
    <mergeCell ref="A98:A99"/>
    <mergeCell ref="C98:C99"/>
    <mergeCell ref="D98:D99"/>
    <mergeCell ref="E98:E99"/>
    <mergeCell ref="F98:F99"/>
    <mergeCell ref="J86:J87"/>
    <mergeCell ref="K86:K87"/>
    <mergeCell ref="L86:L87"/>
    <mergeCell ref="A89:A90"/>
    <mergeCell ref="B89:B90"/>
    <mergeCell ref="C89:C90"/>
    <mergeCell ref="D89:D90"/>
    <mergeCell ref="E89:F89"/>
    <mergeCell ref="G89:G90"/>
    <mergeCell ref="H89:L89"/>
    <mergeCell ref="A83:L83"/>
    <mergeCell ref="A84:L84"/>
    <mergeCell ref="A86:A87"/>
    <mergeCell ref="B86:B87"/>
    <mergeCell ref="C86:C87"/>
    <mergeCell ref="D86:D87"/>
    <mergeCell ref="E86:E87"/>
    <mergeCell ref="F86:F87"/>
    <mergeCell ref="H86:H87"/>
    <mergeCell ref="I86:I87"/>
    <mergeCell ref="I79:I80"/>
    <mergeCell ref="J79:J80"/>
    <mergeCell ref="K79:K80"/>
    <mergeCell ref="L79:L80"/>
    <mergeCell ref="J77:J78"/>
    <mergeCell ref="K77:K78"/>
    <mergeCell ref="L77:L78"/>
    <mergeCell ref="A79:A80"/>
    <mergeCell ref="B79:B80"/>
    <mergeCell ref="C79:C80"/>
    <mergeCell ref="D79:D80"/>
    <mergeCell ref="E79:E80"/>
    <mergeCell ref="F79:F80"/>
    <mergeCell ref="H79:H80"/>
    <mergeCell ref="E77:E78"/>
    <mergeCell ref="F77:F78"/>
    <mergeCell ref="H77:H78"/>
    <mergeCell ref="I77:I78"/>
    <mergeCell ref="A77:A78"/>
    <mergeCell ref="B77:B78"/>
    <mergeCell ref="C77:C78"/>
    <mergeCell ref="D77:D78"/>
    <mergeCell ref="I75:I76"/>
    <mergeCell ref="J75:J76"/>
    <mergeCell ref="K75:K76"/>
    <mergeCell ref="L75:L76"/>
    <mergeCell ref="J73:J74"/>
    <mergeCell ref="K73:K74"/>
    <mergeCell ref="L73:L74"/>
    <mergeCell ref="A75:A76"/>
    <mergeCell ref="B75:B76"/>
    <mergeCell ref="C75:C76"/>
    <mergeCell ref="D75:D76"/>
    <mergeCell ref="E75:E76"/>
    <mergeCell ref="F75:F76"/>
    <mergeCell ref="H75:H76"/>
    <mergeCell ref="E73:E74"/>
    <mergeCell ref="F73:F74"/>
    <mergeCell ref="H73:H74"/>
    <mergeCell ref="I73:I74"/>
    <mergeCell ref="A73:A74"/>
    <mergeCell ref="B73:B74"/>
    <mergeCell ref="C73:C74"/>
    <mergeCell ref="D73:D74"/>
    <mergeCell ref="J68:J69"/>
    <mergeCell ref="K68:K69"/>
    <mergeCell ref="L68:L69"/>
    <mergeCell ref="A70:A71"/>
    <mergeCell ref="B70:B71"/>
    <mergeCell ref="C70:C71"/>
    <mergeCell ref="D70:D71"/>
    <mergeCell ref="E70:F70"/>
    <mergeCell ref="G70:G71"/>
    <mergeCell ref="H70:L70"/>
    <mergeCell ref="E68:E69"/>
    <mergeCell ref="F68:F69"/>
    <mergeCell ref="H68:H69"/>
    <mergeCell ref="I68:I69"/>
    <mergeCell ref="A68:A69"/>
    <mergeCell ref="B68:B69"/>
    <mergeCell ref="C68:C69"/>
    <mergeCell ref="D68:D69"/>
    <mergeCell ref="I66:I67"/>
    <mergeCell ref="J66:J67"/>
    <mergeCell ref="K66:K67"/>
    <mergeCell ref="L66:L67"/>
    <mergeCell ref="J63:J64"/>
    <mergeCell ref="K63:K64"/>
    <mergeCell ref="L63:L64"/>
    <mergeCell ref="A66:A67"/>
    <mergeCell ref="B66:B67"/>
    <mergeCell ref="C66:C67"/>
    <mergeCell ref="D66:D67"/>
    <mergeCell ref="E66:E67"/>
    <mergeCell ref="F66:F67"/>
    <mergeCell ref="H66:H67"/>
    <mergeCell ref="K60:K61"/>
    <mergeCell ref="L60:L61"/>
    <mergeCell ref="A63:A64"/>
    <mergeCell ref="B63:B64"/>
    <mergeCell ref="C63:C64"/>
    <mergeCell ref="D63:D64"/>
    <mergeCell ref="E63:E64"/>
    <mergeCell ref="F63:F64"/>
    <mergeCell ref="H63:H64"/>
    <mergeCell ref="I63:I64"/>
    <mergeCell ref="A58:L58"/>
    <mergeCell ref="A60:A61"/>
    <mergeCell ref="B60:B61"/>
    <mergeCell ref="C60:C61"/>
    <mergeCell ref="D60:D61"/>
    <mergeCell ref="E60:E61"/>
    <mergeCell ref="F60:F61"/>
    <mergeCell ref="H60:H61"/>
    <mergeCell ref="I60:I61"/>
    <mergeCell ref="J60:J61"/>
    <mergeCell ref="L55:L56"/>
    <mergeCell ref="A57:L57"/>
    <mergeCell ref="E55:E56"/>
    <mergeCell ref="F55:F56"/>
    <mergeCell ref="H55:H56"/>
    <mergeCell ref="I55:I56"/>
    <mergeCell ref="A55:A56"/>
    <mergeCell ref="B55:B56"/>
    <mergeCell ref="C55:C56"/>
    <mergeCell ref="D55:D56"/>
    <mergeCell ref="J50:J51"/>
    <mergeCell ref="K50:K51"/>
    <mergeCell ref="H50:H51"/>
    <mergeCell ref="I50:I51"/>
    <mergeCell ref="J55:J56"/>
    <mergeCell ref="K55:K56"/>
    <mergeCell ref="L50:L51"/>
    <mergeCell ref="A52:A53"/>
    <mergeCell ref="B52:B53"/>
    <mergeCell ref="C52:C53"/>
    <mergeCell ref="D52:D53"/>
    <mergeCell ref="E52:F52"/>
    <mergeCell ref="G52:G53"/>
    <mergeCell ref="H52:L52"/>
    <mergeCell ref="E50:E51"/>
    <mergeCell ref="F50:F51"/>
    <mergeCell ref="A50:A51"/>
    <mergeCell ref="B50:B51"/>
    <mergeCell ref="C50:C51"/>
    <mergeCell ref="D50:D51"/>
    <mergeCell ref="I47:I48"/>
    <mergeCell ref="J47:J48"/>
    <mergeCell ref="K47:K48"/>
    <mergeCell ref="L47:L48"/>
    <mergeCell ref="J43:J44"/>
    <mergeCell ref="K43:K44"/>
    <mergeCell ref="L43:L44"/>
    <mergeCell ref="A47:A48"/>
    <mergeCell ref="B47:B48"/>
    <mergeCell ref="C47:C48"/>
    <mergeCell ref="D47:D48"/>
    <mergeCell ref="E47:E48"/>
    <mergeCell ref="F47:F48"/>
    <mergeCell ref="H47:H48"/>
    <mergeCell ref="E43:E44"/>
    <mergeCell ref="F43:F44"/>
    <mergeCell ref="H43:H44"/>
    <mergeCell ref="I43:I44"/>
    <mergeCell ref="A43:A44"/>
    <mergeCell ref="B43:B44"/>
    <mergeCell ref="C43:C44"/>
    <mergeCell ref="D43:D44"/>
    <mergeCell ref="I41:I42"/>
    <mergeCell ref="J41:J42"/>
    <mergeCell ref="K41:K42"/>
    <mergeCell ref="L41:L42"/>
    <mergeCell ref="J39:J40"/>
    <mergeCell ref="K39:K40"/>
    <mergeCell ref="L39:L40"/>
    <mergeCell ref="A41:A42"/>
    <mergeCell ref="B41:B42"/>
    <mergeCell ref="C41:C42"/>
    <mergeCell ref="D41:D42"/>
    <mergeCell ref="E41:E42"/>
    <mergeCell ref="F41:F42"/>
    <mergeCell ref="H41:H42"/>
    <mergeCell ref="E39:E40"/>
    <mergeCell ref="F39:F40"/>
    <mergeCell ref="H39:H40"/>
    <mergeCell ref="I39:I40"/>
    <mergeCell ref="A39:A40"/>
    <mergeCell ref="B39:B40"/>
    <mergeCell ref="C39:C40"/>
    <mergeCell ref="D39:D40"/>
    <mergeCell ref="J34:J35"/>
    <mergeCell ref="K34:K35"/>
    <mergeCell ref="L34:L35"/>
    <mergeCell ref="A36:A37"/>
    <mergeCell ref="B36:B37"/>
    <mergeCell ref="C36:C37"/>
    <mergeCell ref="D36:D37"/>
    <mergeCell ref="E36:F36"/>
    <mergeCell ref="G36:G37"/>
    <mergeCell ref="H36:L36"/>
    <mergeCell ref="E34:E35"/>
    <mergeCell ref="F34:F35"/>
    <mergeCell ref="H34:H35"/>
    <mergeCell ref="I34:I35"/>
    <mergeCell ref="A34:A35"/>
    <mergeCell ref="B34:B35"/>
    <mergeCell ref="C34:C35"/>
    <mergeCell ref="D34:D35"/>
    <mergeCell ref="I32:I33"/>
    <mergeCell ref="J32:J33"/>
    <mergeCell ref="K32:K33"/>
    <mergeCell ref="L32:L33"/>
    <mergeCell ref="J30:J31"/>
    <mergeCell ref="K30:K31"/>
    <mergeCell ref="L30:L31"/>
    <mergeCell ref="A32:A33"/>
    <mergeCell ref="B32:B33"/>
    <mergeCell ref="C32:C33"/>
    <mergeCell ref="D32:D33"/>
    <mergeCell ref="E32:E33"/>
    <mergeCell ref="F32:F33"/>
    <mergeCell ref="H32:H33"/>
    <mergeCell ref="A28:L28"/>
    <mergeCell ref="A29:L29"/>
    <mergeCell ref="A30:A31"/>
    <mergeCell ref="B30:B31"/>
    <mergeCell ref="C30:C31"/>
    <mergeCell ref="D30:D31"/>
    <mergeCell ref="E30:E31"/>
    <mergeCell ref="F30:F31"/>
    <mergeCell ref="H30:H31"/>
    <mergeCell ref="I30:I31"/>
    <mergeCell ref="A17:L17"/>
    <mergeCell ref="A21:A22"/>
    <mergeCell ref="B21:B22"/>
    <mergeCell ref="C21:C22"/>
    <mergeCell ref="D21:D22"/>
    <mergeCell ref="E21:F21"/>
    <mergeCell ref="G21:G22"/>
    <mergeCell ref="H21:L21"/>
    <mergeCell ref="E13:F13"/>
    <mergeCell ref="G13:G14"/>
    <mergeCell ref="H13:L13"/>
    <mergeCell ref="A16:L16"/>
    <mergeCell ref="A13:A14"/>
    <mergeCell ref="B13:B14"/>
    <mergeCell ref="C13:C14"/>
    <mergeCell ref="D13:D14"/>
    <mergeCell ref="J5:L5"/>
    <mergeCell ref="J6:L6"/>
    <mergeCell ref="J7:L7"/>
    <mergeCell ref="A10:L10"/>
    <mergeCell ref="J1:L1"/>
    <mergeCell ref="J2:L2"/>
    <mergeCell ref="J3:L3"/>
    <mergeCell ref="J4:L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2004-07-30T13:00:51Z</cp:lastPrinted>
  <dcterms:created xsi:type="dcterms:W3CDTF">2004-07-30T12:24:28Z</dcterms:created>
  <dcterms:modified xsi:type="dcterms:W3CDTF">2004-11-08T12:22:48Z</dcterms:modified>
  <cp:category/>
  <cp:version/>
  <cp:contentType/>
  <cp:contentStatus/>
</cp:coreProperties>
</file>