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<sst xmlns="http://schemas.openxmlformats.org/spreadsheetml/2006/main" count="162" uniqueCount="79">
  <si>
    <t>Rady Gminy Chełmża</t>
  </si>
  <si>
    <t xml:space="preserve">Dział </t>
  </si>
  <si>
    <t xml:space="preserve">Zadanie </t>
  </si>
  <si>
    <t xml:space="preserve">Termin realiz. </t>
  </si>
  <si>
    <t>Planowana wartość zadania</t>
  </si>
  <si>
    <t xml:space="preserve">Wykonanie </t>
  </si>
  <si>
    <t xml:space="preserve">Źródła finansowania </t>
  </si>
  <si>
    <t>Rozdz.</t>
  </si>
  <si>
    <t xml:space="preserve">Środki własne </t>
  </si>
  <si>
    <t>Kredyt "K" Pożyczka "P"</t>
  </si>
  <si>
    <t xml:space="preserve">MENiS środki z dopłat </t>
  </si>
  <si>
    <t xml:space="preserve">Grupa budowlana </t>
  </si>
  <si>
    <t xml:space="preserve">Pozostało do wykoania </t>
  </si>
  <si>
    <t>01010</t>
  </si>
  <si>
    <t xml:space="preserve"> </t>
  </si>
  <si>
    <t>2004 - 2006</t>
  </si>
  <si>
    <t>01036</t>
  </si>
  <si>
    <t>Razem dz. 010</t>
  </si>
  <si>
    <t>60016</t>
  </si>
  <si>
    <t>Razem dz. 600</t>
  </si>
  <si>
    <t>70005</t>
  </si>
  <si>
    <t xml:space="preserve">Adaptacja budowy (hotel w Kończewicach) na mieszkania </t>
  </si>
  <si>
    <t>Razem dz. 700</t>
  </si>
  <si>
    <t>80110</t>
  </si>
  <si>
    <t xml:space="preserve">Budowa sali gimnastycznej przy Gimnazjum w Głuchowie </t>
  </si>
  <si>
    <t xml:space="preserve">Budowa sali gimnastycznej przy Gimnazjum w Pluskowęsach </t>
  </si>
  <si>
    <t>"Budowa zaplecza socjalno sanitarnego sali gimnastycznej oraz boiska przy Gimnazjum Głuchowo"</t>
  </si>
  <si>
    <t>"Budowa zaplecza socjalno sanitarnego sali gimnastycznej oraz boiska przy Gimnazjum Pluskowęsy"</t>
  </si>
  <si>
    <t>Razem dz. 801</t>
  </si>
  <si>
    <t>Razem dz. 851</t>
  </si>
  <si>
    <t>Razem dz. 900</t>
  </si>
  <si>
    <t xml:space="preserve">Ogółem : </t>
  </si>
  <si>
    <t xml:space="preserve">w sprawie uchwalenia budżetu </t>
  </si>
  <si>
    <t xml:space="preserve">Gminy na rok 2005. </t>
  </si>
  <si>
    <t xml:space="preserve">Plan finansowy inwestycji na 2005 rok. </t>
  </si>
  <si>
    <t xml:space="preserve">do 2004r. </t>
  </si>
  <si>
    <t xml:space="preserve">2005r. </t>
  </si>
  <si>
    <t xml:space="preserve">Zobowiązania z 2004r. </t>
  </si>
  <si>
    <t xml:space="preserve">Środki SPO Restr. Sekt. Żywn. </t>
  </si>
  <si>
    <t>Środki ZPORR i Budżet państwa</t>
  </si>
  <si>
    <t>Dotacja PFOŚ, GFOŚ , FOGR, EFRWP, Wojewody inne j.s.t</t>
  </si>
  <si>
    <t xml:space="preserve">Sieć wodociągowa I etap Nowa Chełmża </t>
  </si>
  <si>
    <t xml:space="preserve">Sieć wodociągowa Grzywna - osiedle </t>
  </si>
  <si>
    <t>p</t>
  </si>
  <si>
    <t>Nr 2 ZPORR "Modernizacja infrastr. wodoc. w celu poprawy jakości wody w Gminie Chełmża" w tym : "Sieć wodociągowa wymiana rur azbestowo-cementowych na PCV Kończewice - centrum", Zelgno - Bezdół, Grzegorz, Zajączkowo, Skąpe, Kończewice - Ogrodniki, Browina I i II</t>
  </si>
  <si>
    <t xml:space="preserve">K </t>
  </si>
  <si>
    <t>Budowa drogi Nr 009 w miejscowości Liznowo, Browina Brąchnówko (Nr 023, 024,026) Browina ul. Boczna (Nr 071, 021), Mirakowo - Zalesie (Nr 030) Grodno, Nowa Chełmża (069)</t>
  </si>
  <si>
    <t>k</t>
  </si>
  <si>
    <t>Budowa sieci kanalizacji sanitarnej w miejscowości Grzywna (osiedle)</t>
  </si>
  <si>
    <t xml:space="preserve">"Budowa sieci kanalizacji sanitarnej Browina - Kończewice", Głuchowo - Windak - Kończewice </t>
  </si>
  <si>
    <t>*</t>
  </si>
  <si>
    <t>Przebudowa drogi Nr 004 Skąpe - Dziemiony I etap</t>
  </si>
  <si>
    <t xml:space="preserve">ZPORR Nr 3 "Budowa dróg ułatwiających dostępność do podst. usług oraz ważnych gospodarczo rejonów Gminy Chełmża" w tym : </t>
  </si>
  <si>
    <t>63003</t>
  </si>
  <si>
    <t>PFOŚ i GW     *</t>
  </si>
  <si>
    <t>Razem dz. 630</t>
  </si>
  <si>
    <t xml:space="preserve">ZPORR Nr 4 - "Rozwój zaplecza sportowego szkół gimnazjalnych Gminy Chełmża" w tym : </t>
  </si>
  <si>
    <t xml:space="preserve">ZPORR Nr 1 - "Uporządkowanie gospodarki ściekowej w rejonach drogi krajowej nr 1 oraz jeziora chełmżyńskiego" w tym : </t>
  </si>
  <si>
    <t>2003   2005</t>
  </si>
  <si>
    <t xml:space="preserve">Wykonanie dokumentacji budynku socjalnego </t>
  </si>
  <si>
    <t xml:space="preserve">Zakup sprzętu rehabilitacyjnego dla SPOZ w Zelgnie </t>
  </si>
  <si>
    <t>2002    2005</t>
  </si>
  <si>
    <t>2002     2005</t>
  </si>
  <si>
    <t>75023</t>
  </si>
  <si>
    <t xml:space="preserve">Zakupy inwestycyjne (komputery) </t>
  </si>
  <si>
    <t xml:space="preserve">Wykonanie dokumentacji rozbudowy budynku Urzędu Gminy </t>
  </si>
  <si>
    <t>Razem dz. 750</t>
  </si>
  <si>
    <t>Wykonanie dokumentacji budowy świetlicy w miejscowości Dźwierzno</t>
  </si>
  <si>
    <t>Razem dz. 921</t>
  </si>
  <si>
    <t>"Uporządkowanie, urządzanie zieleni oraz odbudowa dwóch oczek wodnych i rowów na terenach rekreacyjncyh nad jeziorem w Zalesiu"</t>
  </si>
  <si>
    <t>Utrzymanie terenów zielonych na terenie Gminy Chełmża - zakup sprzętu</t>
  </si>
  <si>
    <t>90004</t>
  </si>
  <si>
    <t>Załącznik Nr 6</t>
  </si>
  <si>
    <t xml:space="preserve">SPO - działanie 2.3 "Odnowa wsi oraz zachowanie i ochrona dziedzictwa kulturowego" </t>
  </si>
  <si>
    <t>PFOŚ i GW                    *</t>
  </si>
  <si>
    <t>ZPORR - PROJEKT "Modernizacja budynku i zakup wyposażenia dla SPOZ w Zelgnie"</t>
  </si>
  <si>
    <t>Projekt - Grodno - Zalesie ZPORR</t>
  </si>
  <si>
    <t>do Uchwały Nr XXXI/271/04</t>
  </si>
  <si>
    <t>z dnia 20 grudnia 2004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</si>
</sst>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"/>
    <numFmt numFmtId="166" formatCode="_-* #,##0.0\ _z_ł_-;\-* #,##0.0\ _z_ł_-;_-* &quot;-&quot;??\ _z_ł_-;_-@_-"/>
  </numFmts>
  <fonts count="6">
    <font>
      <sz val="10"/>
      <name val="Arial CE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5" fillId="0" borderId="1" xfId="15" applyNumberFormat="1" applyFont="1" applyFill="1" applyBorder="1" applyAlignment="1">
      <alignment horizontal="center" vertical="center" wrapText="1"/>
    </xf>
    <xf numFmtId="2" fontId="5" fillId="0" borderId="1" xfId="15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164" fontId="5" fillId="0" borderId="2" xfId="15" applyNumberFormat="1" applyFont="1" applyFill="1" applyBorder="1" applyAlignment="1">
      <alignment horizontal="center" vertical="center" wrapText="1"/>
    </xf>
    <xf numFmtId="2" fontId="5" fillId="0" borderId="2" xfId="15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164" fontId="5" fillId="0" borderId="3" xfId="15" applyNumberFormat="1" applyFont="1" applyFill="1" applyBorder="1" applyAlignment="1">
      <alignment horizontal="center" vertical="center" wrapText="1"/>
    </xf>
    <xf numFmtId="2" fontId="5" fillId="0" borderId="3" xfId="15" applyNumberFormat="1" applyFont="1" applyFill="1" applyBorder="1" applyAlignment="1">
      <alignment horizontal="center" vertical="center" wrapText="1"/>
    </xf>
    <xf numFmtId="164" fontId="5" fillId="0" borderId="2" xfId="15" applyNumberFormat="1" applyFont="1" applyFill="1" applyBorder="1" applyAlignment="1">
      <alignment horizontal="left" vertical="center" wrapText="1"/>
    </xf>
    <xf numFmtId="164" fontId="5" fillId="0" borderId="1" xfId="15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top" wrapText="1"/>
    </xf>
    <xf numFmtId="164" fontId="5" fillId="0" borderId="4" xfId="15" applyNumberFormat="1" applyFont="1" applyFill="1" applyBorder="1" applyAlignment="1">
      <alignment horizontal="left" vertical="center" wrapText="1"/>
    </xf>
    <xf numFmtId="164" fontId="5" fillId="0" borderId="5" xfId="15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top" wrapText="1"/>
    </xf>
    <xf numFmtId="164" fontId="5" fillId="0" borderId="3" xfId="15" applyNumberFormat="1" applyFont="1" applyFill="1" applyBorder="1" applyAlignment="1">
      <alignment horizontal="left" vertical="center" wrapText="1"/>
    </xf>
    <xf numFmtId="2" fontId="5" fillId="0" borderId="3" xfId="15" applyNumberFormat="1" applyFont="1" applyFill="1" applyBorder="1" applyAlignment="1">
      <alignment horizontal="left" vertical="center" wrapText="1"/>
    </xf>
    <xf numFmtId="2" fontId="5" fillId="0" borderId="3" xfId="15" applyNumberFormat="1" applyFont="1" applyFill="1" applyBorder="1" applyAlignment="1">
      <alignment horizontal="left" vertical="center"/>
    </xf>
    <xf numFmtId="164" fontId="5" fillId="0" borderId="6" xfId="15" applyNumberFormat="1" applyFont="1" applyFill="1" applyBorder="1" applyAlignment="1">
      <alignment horizontal="center" vertical="center" wrapText="1"/>
    </xf>
    <xf numFmtId="2" fontId="5" fillId="0" borderId="6" xfId="15" applyNumberFormat="1" applyFont="1" applyFill="1" applyBorder="1" applyAlignment="1">
      <alignment horizontal="center" vertical="center" wrapText="1"/>
    </xf>
    <xf numFmtId="164" fontId="5" fillId="0" borderId="1" xfId="15" applyNumberFormat="1" applyFont="1" applyFill="1" applyBorder="1" applyAlignment="1">
      <alignment horizontal="center" vertical="top" wrapText="1"/>
    </xf>
    <xf numFmtId="164" fontId="5" fillId="0" borderId="6" xfId="15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64" fontId="4" fillId="0" borderId="6" xfId="15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2" fontId="5" fillId="0" borderId="1" xfId="15" applyNumberFormat="1" applyFont="1" applyFill="1" applyBorder="1" applyAlignment="1">
      <alignment horizontal="center" wrapText="1"/>
    </xf>
    <xf numFmtId="164" fontId="5" fillId="0" borderId="1" xfId="15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5" fillId="0" borderId="2" xfId="15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top" wrapText="1"/>
    </xf>
    <xf numFmtId="164" fontId="5" fillId="0" borderId="5" xfId="15" applyNumberFormat="1" applyFont="1" applyBorder="1" applyAlignment="1">
      <alignment vertical="center"/>
    </xf>
    <xf numFmtId="49" fontId="5" fillId="0" borderId="2" xfId="0" applyNumberFormat="1" applyFont="1" applyFill="1" applyBorder="1" applyAlignment="1">
      <alignment horizontal="left" vertical="top" wrapText="1"/>
    </xf>
    <xf numFmtId="2" fontId="5" fillId="0" borderId="2" xfId="15" applyNumberFormat="1" applyFont="1" applyFill="1" applyBorder="1" applyAlignment="1">
      <alignment horizontal="left" vertical="center" wrapText="1"/>
    </xf>
    <xf numFmtId="2" fontId="5" fillId="0" borderId="2" xfId="15" applyNumberFormat="1" applyFont="1" applyFill="1" applyBorder="1" applyAlignment="1">
      <alignment horizontal="left" vertical="center"/>
    </xf>
    <xf numFmtId="164" fontId="5" fillId="0" borderId="2" xfId="15" applyNumberFormat="1" applyFont="1" applyBorder="1" applyAlignment="1">
      <alignment horizontal="center" vertical="center" wrapText="1"/>
    </xf>
    <xf numFmtId="2" fontId="5" fillId="0" borderId="1" xfId="15" applyNumberFormat="1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164" fontId="5" fillId="0" borderId="7" xfId="15" applyNumberFormat="1" applyFont="1" applyFill="1" applyBorder="1" applyAlignment="1">
      <alignment horizontal="left" vertical="top" wrapText="1"/>
    </xf>
    <xf numFmtId="164" fontId="5" fillId="0" borderId="2" xfId="15" applyNumberFormat="1" applyFont="1" applyFill="1" applyBorder="1" applyAlignment="1">
      <alignment horizontal="left" vertical="top" wrapText="1"/>
    </xf>
    <xf numFmtId="164" fontId="0" fillId="0" borderId="0" xfId="0" applyNumberFormat="1" applyAlignment="1">
      <alignment/>
    </xf>
    <xf numFmtId="0" fontId="4" fillId="2" borderId="4" xfId="0" applyFont="1" applyFill="1" applyBorder="1" applyAlignment="1">
      <alignment horizontal="center" vertical="top" wrapText="1"/>
    </xf>
    <xf numFmtId="49" fontId="4" fillId="3" borderId="8" xfId="0" applyNumberFormat="1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164" fontId="4" fillId="3" borderId="8" xfId="15" applyNumberFormat="1" applyFont="1" applyFill="1" applyBorder="1" applyAlignment="1">
      <alignment horizontal="left" vertical="top" wrapText="1"/>
    </xf>
    <xf numFmtId="49" fontId="4" fillId="3" borderId="8" xfId="0" applyNumberFormat="1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center" wrapText="1"/>
    </xf>
    <xf numFmtId="164" fontId="4" fillId="3" borderId="8" xfId="15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164" fontId="4" fillId="3" borderId="6" xfId="15" applyNumberFormat="1" applyFont="1" applyFill="1" applyBorder="1" applyAlignment="1">
      <alignment horizontal="left" vertical="top" wrapText="1"/>
    </xf>
    <xf numFmtId="2" fontId="5" fillId="3" borderId="6" xfId="15" applyNumberFormat="1" applyFont="1" applyFill="1" applyBorder="1" applyAlignment="1">
      <alignment horizontal="center" vertical="center" wrapText="1"/>
    </xf>
    <xf numFmtId="164" fontId="4" fillId="3" borderId="5" xfId="15" applyNumberFormat="1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164" fontId="4" fillId="3" borderId="8" xfId="15" applyNumberFormat="1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164" fontId="4" fillId="3" borderId="6" xfId="15" applyNumberFormat="1" applyFont="1" applyFill="1" applyBorder="1" applyAlignment="1">
      <alignment horizontal="left" vertical="center" wrapText="1"/>
    </xf>
    <xf numFmtId="164" fontId="4" fillId="4" borderId="6" xfId="15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164" fontId="5" fillId="0" borderId="2" xfId="15" applyNumberFormat="1" applyFont="1" applyFill="1" applyBorder="1" applyAlignment="1">
      <alignment horizontal="left" vertical="center"/>
    </xf>
    <xf numFmtId="2" fontId="5" fillId="0" borderId="6" xfId="15" applyNumberFormat="1" applyFont="1" applyFill="1" applyBorder="1" applyAlignment="1">
      <alignment horizontal="center" vertical="center" wrapText="1"/>
    </xf>
    <xf numFmtId="164" fontId="4" fillId="4" borderId="6" xfId="15" applyNumberFormat="1" applyFont="1" applyFill="1" applyBorder="1" applyAlignment="1">
      <alignment horizontal="center" vertical="center" wrapText="1"/>
    </xf>
    <xf numFmtId="164" fontId="4" fillId="4" borderId="2" xfId="15" applyNumberFormat="1" applyFont="1" applyFill="1" applyBorder="1" applyAlignment="1">
      <alignment horizontal="center" vertical="center" wrapText="1"/>
    </xf>
    <xf numFmtId="164" fontId="4" fillId="4" borderId="3" xfId="15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164" fontId="5" fillId="0" borderId="5" xfId="15" applyNumberFormat="1" applyFont="1" applyFill="1" applyBorder="1" applyAlignment="1">
      <alignment horizontal="center" vertical="center" wrapText="1"/>
    </xf>
    <xf numFmtId="2" fontId="5" fillId="0" borderId="1" xfId="15" applyNumberFormat="1" applyFont="1" applyFill="1" applyBorder="1" applyAlignment="1">
      <alignment horizontal="center" vertical="center" wrapText="1"/>
    </xf>
    <xf numFmtId="2" fontId="5" fillId="0" borderId="2" xfId="15" applyNumberFormat="1" applyFont="1" applyFill="1" applyBorder="1" applyAlignment="1">
      <alignment horizontal="center" vertical="center" wrapText="1"/>
    </xf>
    <xf numFmtId="2" fontId="5" fillId="0" borderId="5" xfId="15" applyNumberFormat="1" applyFont="1" applyFill="1" applyBorder="1" applyAlignment="1">
      <alignment horizontal="center" vertical="center" wrapText="1"/>
    </xf>
    <xf numFmtId="164" fontId="5" fillId="0" borderId="2" xfId="15" applyNumberFormat="1" applyFont="1" applyFill="1" applyBorder="1" applyAlignment="1">
      <alignment horizontal="center" vertical="top" wrapText="1"/>
    </xf>
    <xf numFmtId="164" fontId="5" fillId="0" borderId="5" xfId="15" applyNumberFormat="1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2" fontId="5" fillId="0" borderId="3" xfId="15" applyNumberFormat="1" applyFont="1" applyFill="1" applyBorder="1" applyAlignment="1">
      <alignment horizontal="center" vertical="center" wrapText="1"/>
    </xf>
    <xf numFmtId="164" fontId="4" fillId="0" borderId="1" xfId="15" applyNumberFormat="1" applyFont="1" applyFill="1" applyBorder="1" applyAlignment="1">
      <alignment horizontal="center" vertical="center" wrapText="1"/>
    </xf>
    <xf numFmtId="164" fontId="4" fillId="0" borderId="2" xfId="15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164" fontId="5" fillId="0" borderId="1" xfId="15" applyNumberFormat="1" applyFont="1" applyFill="1" applyBorder="1" applyAlignment="1">
      <alignment horizontal="center" vertical="center" wrapText="1"/>
    </xf>
    <xf numFmtId="164" fontId="5" fillId="0" borderId="2" xfId="15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4" fontId="5" fillId="0" borderId="6" xfId="15" applyNumberFormat="1" applyFont="1" applyFill="1" applyBorder="1" applyAlignment="1">
      <alignment horizontal="center" vertical="center" wrapText="1"/>
    </xf>
    <xf numFmtId="164" fontId="5" fillId="0" borderId="3" xfId="15" applyNumberFormat="1" applyFont="1" applyFill="1" applyBorder="1" applyAlignment="1">
      <alignment horizontal="center" vertical="center" wrapText="1"/>
    </xf>
    <xf numFmtId="164" fontId="4" fillId="0" borderId="6" xfId="15" applyNumberFormat="1" applyFont="1" applyFill="1" applyBorder="1" applyAlignment="1">
      <alignment horizontal="center" vertical="center"/>
    </xf>
    <xf numFmtId="164" fontId="4" fillId="0" borderId="2" xfId="15" applyNumberFormat="1" applyFont="1" applyFill="1" applyBorder="1" applyAlignment="1">
      <alignment horizontal="center" vertical="center"/>
    </xf>
    <xf numFmtId="164" fontId="4" fillId="0" borderId="3" xfId="15" applyNumberFormat="1" applyFont="1" applyFill="1" applyBorder="1" applyAlignment="1">
      <alignment horizontal="center" vertical="center"/>
    </xf>
    <xf numFmtId="164" fontId="4" fillId="0" borderId="3" xfId="15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5" fillId="0" borderId="1" xfId="15" applyNumberFormat="1" applyFont="1" applyFill="1" applyBorder="1" applyAlignment="1">
      <alignment horizontal="center" vertical="center"/>
    </xf>
    <xf numFmtId="164" fontId="5" fillId="0" borderId="5" xfId="15" applyNumberFormat="1" applyFont="1" applyFill="1" applyBorder="1" applyAlignment="1">
      <alignment horizontal="center" vertical="center"/>
    </xf>
    <xf numFmtId="164" fontId="4" fillId="0" borderId="6" xfId="15" applyNumberFormat="1" applyFont="1" applyFill="1" applyBorder="1" applyAlignment="1">
      <alignment horizontal="center" vertical="center" wrapText="1"/>
    </xf>
    <xf numFmtId="2" fontId="5" fillId="3" borderId="6" xfId="15" applyNumberFormat="1" applyFont="1" applyFill="1" applyBorder="1" applyAlignment="1">
      <alignment horizontal="center" vertical="center" wrapText="1"/>
    </xf>
    <xf numFmtId="2" fontId="5" fillId="3" borderId="5" xfId="15" applyNumberFormat="1" applyFont="1" applyFill="1" applyBorder="1" applyAlignment="1">
      <alignment horizontal="center" vertical="center" wrapText="1"/>
    </xf>
    <xf numFmtId="164" fontId="4" fillId="3" borderId="6" xfId="15" applyNumberFormat="1" applyFont="1" applyFill="1" applyBorder="1" applyAlignment="1">
      <alignment horizontal="center" vertical="center"/>
    </xf>
    <xf numFmtId="164" fontId="4" fillId="3" borderId="5" xfId="15" applyNumberFormat="1" applyFont="1" applyFill="1" applyBorder="1" applyAlignment="1">
      <alignment horizontal="center" vertical="center"/>
    </xf>
    <xf numFmtId="164" fontId="4" fillId="3" borderId="6" xfId="15" applyNumberFormat="1" applyFont="1" applyFill="1" applyBorder="1" applyAlignment="1">
      <alignment horizontal="center" vertical="center" wrapText="1"/>
    </xf>
    <xf numFmtId="164" fontId="4" fillId="3" borderId="5" xfId="15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64" fontId="5" fillId="0" borderId="2" xfId="15" applyNumberFormat="1" applyFont="1" applyFill="1" applyBorder="1" applyAlignment="1">
      <alignment horizontal="center" vertical="center"/>
    </xf>
    <xf numFmtId="164" fontId="5" fillId="0" borderId="3" xfId="15" applyNumberFormat="1" applyFont="1" applyFill="1" applyBorder="1" applyAlignment="1">
      <alignment horizontal="center" vertical="center"/>
    </xf>
    <xf numFmtId="164" fontId="5" fillId="0" borderId="6" xfId="15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center" vertical="top" wrapText="1"/>
    </xf>
    <xf numFmtId="164" fontId="4" fillId="0" borderId="1" xfId="15" applyNumberFormat="1" applyFont="1" applyFill="1" applyBorder="1" applyAlignment="1">
      <alignment horizontal="center" vertical="center"/>
    </xf>
    <xf numFmtId="164" fontId="4" fillId="0" borderId="5" xfId="15" applyNumberFormat="1" applyFont="1" applyFill="1" applyBorder="1" applyAlignment="1">
      <alignment horizontal="center" vertical="center"/>
    </xf>
    <xf numFmtId="164" fontId="4" fillId="0" borderId="5" xfId="15" applyNumberFormat="1" applyFont="1" applyFill="1" applyBorder="1" applyAlignment="1">
      <alignment horizontal="center" vertical="center" wrapText="1"/>
    </xf>
    <xf numFmtId="2" fontId="5" fillId="0" borderId="6" xfId="15" applyNumberFormat="1" applyFont="1" applyFill="1" applyBorder="1" applyAlignment="1">
      <alignment horizontal="center" vertical="center"/>
    </xf>
    <xf numFmtId="2" fontId="5" fillId="0" borderId="3" xfId="15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workbookViewId="0" topLeftCell="F1">
      <selection activeCell="A8" sqref="A8:N8"/>
    </sheetView>
  </sheetViews>
  <sheetFormatPr defaultColWidth="9.00390625" defaultRowHeight="12.75"/>
  <cols>
    <col min="1" max="1" width="4.875" style="0" bestFit="1" customWidth="1"/>
    <col min="2" max="2" width="15.75390625" style="0" customWidth="1"/>
    <col min="3" max="3" width="6.00390625" style="0" customWidth="1"/>
    <col min="4" max="4" width="9.75390625" style="0" bestFit="1" customWidth="1"/>
    <col min="5" max="5" width="10.75390625" style="0" customWidth="1"/>
    <col min="6" max="6" width="10.875" style="0" bestFit="1" customWidth="1"/>
    <col min="9" max="9" width="9.75390625" style="0" bestFit="1" customWidth="1"/>
    <col min="10" max="10" width="10.875" style="0" bestFit="1" customWidth="1"/>
    <col min="11" max="11" width="9.875" style="0" bestFit="1" customWidth="1"/>
    <col min="12" max="12" width="10.00390625" style="0" customWidth="1"/>
    <col min="14" max="14" width="8.25390625" style="0" customWidth="1"/>
    <col min="15" max="15" width="9.75390625" style="0" customWidth="1"/>
    <col min="17" max="17" width="13.375" style="0" bestFit="1" customWidth="1"/>
  </cols>
  <sheetData>
    <row r="1" spans="1:15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34" t="s">
        <v>72</v>
      </c>
      <c r="N1" s="134"/>
      <c r="O1" s="134"/>
    </row>
    <row r="2" spans="1:15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34" t="s">
        <v>77</v>
      </c>
      <c r="N2" s="134"/>
      <c r="O2" s="134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34" t="s">
        <v>0</v>
      </c>
      <c r="N3" s="134"/>
      <c r="O3" s="134"/>
    </row>
    <row r="4" spans="1:15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34" t="s">
        <v>78</v>
      </c>
      <c r="N4" s="134"/>
      <c r="O4" s="134"/>
    </row>
    <row r="5" spans="1:15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34" t="s">
        <v>32</v>
      </c>
      <c r="N5" s="134"/>
      <c r="O5" s="134"/>
    </row>
    <row r="6" spans="1:15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34" t="s">
        <v>33</v>
      </c>
      <c r="N6" s="134"/>
      <c r="O6" s="134"/>
    </row>
    <row r="7" spans="1:15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2"/>
    </row>
    <row r="8" spans="1:15" ht="15.75">
      <c r="A8" s="135" t="s">
        <v>34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4"/>
    </row>
    <row r="9" spans="1:15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/>
    </row>
    <row r="10" spans="1:15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</row>
    <row r="11" spans="1:15" ht="12.75">
      <c r="A11" s="49" t="s">
        <v>1</v>
      </c>
      <c r="B11" s="90" t="s">
        <v>2</v>
      </c>
      <c r="C11" s="90" t="s">
        <v>3</v>
      </c>
      <c r="D11" s="90" t="s">
        <v>4</v>
      </c>
      <c r="E11" s="92" t="s">
        <v>5</v>
      </c>
      <c r="F11" s="92"/>
      <c r="G11" s="49"/>
      <c r="H11" s="92" t="s">
        <v>6</v>
      </c>
      <c r="I11" s="92"/>
      <c r="J11" s="92"/>
      <c r="K11" s="92"/>
      <c r="L11" s="92"/>
      <c r="M11" s="92"/>
      <c r="N11" s="92"/>
      <c r="O11" s="92"/>
    </row>
    <row r="12" spans="1:15" ht="58.5">
      <c r="A12" s="49" t="s">
        <v>7</v>
      </c>
      <c r="B12" s="91"/>
      <c r="C12" s="91"/>
      <c r="D12" s="91"/>
      <c r="E12" s="49" t="s">
        <v>35</v>
      </c>
      <c r="F12" s="49" t="s">
        <v>36</v>
      </c>
      <c r="G12" s="49" t="s">
        <v>37</v>
      </c>
      <c r="H12" s="49" t="s">
        <v>8</v>
      </c>
      <c r="I12" s="49" t="s">
        <v>38</v>
      </c>
      <c r="J12" s="49" t="s">
        <v>39</v>
      </c>
      <c r="K12" s="49" t="s">
        <v>9</v>
      </c>
      <c r="L12" s="49" t="s">
        <v>40</v>
      </c>
      <c r="M12" s="49" t="s">
        <v>10</v>
      </c>
      <c r="N12" s="49" t="s">
        <v>11</v>
      </c>
      <c r="O12" s="49" t="s">
        <v>12</v>
      </c>
    </row>
    <row r="13" spans="1:15" ht="27" customHeight="1">
      <c r="A13" s="28" t="s">
        <v>13</v>
      </c>
      <c r="B13" s="26" t="s">
        <v>41</v>
      </c>
      <c r="C13" s="27">
        <v>2005</v>
      </c>
      <c r="D13" s="24">
        <v>21000</v>
      </c>
      <c r="E13" s="27"/>
      <c r="F13" s="27">
        <v>21000</v>
      </c>
      <c r="G13" s="27"/>
      <c r="H13" s="24">
        <v>21000</v>
      </c>
      <c r="I13" s="27"/>
      <c r="J13" s="27"/>
      <c r="K13" s="27"/>
      <c r="L13" s="27"/>
      <c r="M13" s="27"/>
      <c r="N13" s="27"/>
      <c r="O13" s="27"/>
    </row>
    <row r="14" spans="1:15" ht="31.5" customHeight="1">
      <c r="A14" s="28"/>
      <c r="B14" s="26" t="s">
        <v>42</v>
      </c>
      <c r="C14" s="27">
        <v>2005</v>
      </c>
      <c r="D14" s="24">
        <v>14000</v>
      </c>
      <c r="E14" s="27"/>
      <c r="F14" s="27">
        <v>14000</v>
      </c>
      <c r="G14" s="27"/>
      <c r="H14" s="24">
        <v>14000</v>
      </c>
      <c r="I14" s="27"/>
      <c r="J14" s="27"/>
      <c r="K14" s="27"/>
      <c r="L14" s="27"/>
      <c r="M14" s="27"/>
      <c r="N14" s="27"/>
      <c r="O14" s="27"/>
    </row>
    <row r="15" spans="1:15" ht="56.25" customHeight="1">
      <c r="A15" s="112" t="s">
        <v>13</v>
      </c>
      <c r="B15" s="113" t="s">
        <v>44</v>
      </c>
      <c r="C15" s="114" t="s">
        <v>15</v>
      </c>
      <c r="D15" s="93">
        <v>3431000</v>
      </c>
      <c r="E15" s="93">
        <v>53500</v>
      </c>
      <c r="F15" s="93">
        <v>1389400</v>
      </c>
      <c r="G15" s="93">
        <v>0</v>
      </c>
      <c r="H15" s="93">
        <v>282500</v>
      </c>
      <c r="I15" s="93">
        <v>0</v>
      </c>
      <c r="J15" s="5">
        <v>844300</v>
      </c>
      <c r="K15" s="30" t="s">
        <v>43</v>
      </c>
      <c r="L15" s="114"/>
      <c r="M15" s="114"/>
      <c r="N15" s="114"/>
      <c r="O15" s="93">
        <v>1988100</v>
      </c>
    </row>
    <row r="16" spans="1:15" ht="79.5" customHeight="1">
      <c r="A16" s="111"/>
      <c r="B16" s="100"/>
      <c r="C16" s="103"/>
      <c r="D16" s="105"/>
      <c r="E16" s="105"/>
      <c r="F16" s="105"/>
      <c r="G16" s="105"/>
      <c r="H16" s="105"/>
      <c r="I16" s="105"/>
      <c r="J16" s="11">
        <v>112600</v>
      </c>
      <c r="K16" s="11">
        <v>150000</v>
      </c>
      <c r="L16" s="103"/>
      <c r="M16" s="103"/>
      <c r="N16" s="103"/>
      <c r="O16" s="105"/>
    </row>
    <row r="17" spans="1:15" ht="24" customHeight="1">
      <c r="A17" s="112" t="s">
        <v>16</v>
      </c>
      <c r="B17" s="113" t="s">
        <v>73</v>
      </c>
      <c r="C17" s="114">
        <v>2004</v>
      </c>
      <c r="D17" s="93">
        <v>2154602</v>
      </c>
      <c r="E17" s="93">
        <v>42273</v>
      </c>
      <c r="F17" s="93">
        <v>2112329</v>
      </c>
      <c r="G17" s="93">
        <v>0</v>
      </c>
      <c r="H17" s="93">
        <v>94939</v>
      </c>
      <c r="I17" s="5" t="s">
        <v>14</v>
      </c>
      <c r="J17" s="5" t="s">
        <v>14</v>
      </c>
      <c r="K17" s="5" t="s">
        <v>47</v>
      </c>
      <c r="L17" s="5"/>
      <c r="M17" s="114"/>
      <c r="N17" s="114"/>
      <c r="O17" s="116">
        <v>0</v>
      </c>
    </row>
    <row r="18" spans="1:15" ht="25.5" customHeight="1" thickBot="1">
      <c r="A18" s="84"/>
      <c r="B18" s="85"/>
      <c r="C18" s="115"/>
      <c r="D18" s="78"/>
      <c r="E18" s="78"/>
      <c r="F18" s="78"/>
      <c r="G18" s="78"/>
      <c r="H18" s="78"/>
      <c r="I18" s="17">
        <v>1667390</v>
      </c>
      <c r="J18" s="17">
        <v>0</v>
      </c>
      <c r="K18" s="37">
        <v>350000</v>
      </c>
      <c r="L18" s="17"/>
      <c r="M18" s="115"/>
      <c r="N18" s="115"/>
      <c r="O18" s="117"/>
    </row>
    <row r="19" spans="1:15" ht="25.5" customHeight="1" thickBot="1" thickTop="1">
      <c r="A19" s="50"/>
      <c r="B19" s="51" t="s">
        <v>17</v>
      </c>
      <c r="C19" s="51"/>
      <c r="D19" s="52">
        <f>D17+D15+D14+D13</f>
        <v>5620602</v>
      </c>
      <c r="E19" s="52">
        <f>E17+E15+E14+E13</f>
        <v>95773</v>
      </c>
      <c r="F19" s="52">
        <f>F17+F15+F14+F13</f>
        <v>3536729</v>
      </c>
      <c r="G19" s="52">
        <f>G17+G15+G14+G13</f>
        <v>0</v>
      </c>
      <c r="H19" s="52">
        <f>H17+H15+H14+H13</f>
        <v>412439</v>
      </c>
      <c r="I19" s="52">
        <f>I18</f>
        <v>1667390</v>
      </c>
      <c r="J19" s="52">
        <f>J16+J15</f>
        <v>956900</v>
      </c>
      <c r="K19" s="52">
        <f>SUM(K13:K18)</f>
        <v>500000</v>
      </c>
      <c r="L19" s="52">
        <f>L15+L14</f>
        <v>0</v>
      </c>
      <c r="M19" s="52">
        <f>SUM(M13:M18)</f>
        <v>0</v>
      </c>
      <c r="N19" s="52">
        <f>SUM(N13:N18)</f>
        <v>0</v>
      </c>
      <c r="O19" s="52">
        <f>SUM(O13:O17)</f>
        <v>1988100</v>
      </c>
    </row>
    <row r="20" spans="1:15" ht="18.75" customHeight="1" thickTop="1">
      <c r="A20" s="112" t="s">
        <v>18</v>
      </c>
      <c r="B20" s="113" t="s">
        <v>51</v>
      </c>
      <c r="C20" s="114" t="s">
        <v>14</v>
      </c>
      <c r="D20" s="93">
        <v>1190000</v>
      </c>
      <c r="E20" s="93">
        <v>40000</v>
      </c>
      <c r="F20" s="93">
        <v>150000</v>
      </c>
      <c r="G20" s="79"/>
      <c r="H20" s="93">
        <v>50000</v>
      </c>
      <c r="I20" s="93">
        <v>0</v>
      </c>
      <c r="J20" s="93" t="s">
        <v>14</v>
      </c>
      <c r="K20" s="14" t="s">
        <v>45</v>
      </c>
      <c r="L20" s="79"/>
      <c r="M20" s="79"/>
      <c r="N20" s="79"/>
      <c r="O20" s="116">
        <v>1000000</v>
      </c>
    </row>
    <row r="21" spans="1:15" ht="22.5" customHeight="1">
      <c r="A21" s="111"/>
      <c r="B21" s="100"/>
      <c r="C21" s="103"/>
      <c r="D21" s="105"/>
      <c r="E21" s="105"/>
      <c r="F21" s="105"/>
      <c r="G21" s="87"/>
      <c r="H21" s="105"/>
      <c r="I21" s="105"/>
      <c r="J21" s="105"/>
      <c r="K21" s="11">
        <v>100000</v>
      </c>
      <c r="L21" s="87"/>
      <c r="M21" s="87"/>
      <c r="N21" s="87"/>
      <c r="O21" s="132"/>
    </row>
    <row r="22" spans="1:15" ht="12.75">
      <c r="A22" s="49" t="s">
        <v>1</v>
      </c>
      <c r="B22" s="90" t="s">
        <v>2</v>
      </c>
      <c r="C22" s="90" t="s">
        <v>3</v>
      </c>
      <c r="D22" s="90" t="s">
        <v>4</v>
      </c>
      <c r="E22" s="92" t="s">
        <v>5</v>
      </c>
      <c r="F22" s="92"/>
      <c r="G22" s="49"/>
      <c r="H22" s="92" t="s">
        <v>6</v>
      </c>
      <c r="I22" s="92"/>
      <c r="J22" s="92"/>
      <c r="K22" s="92"/>
      <c r="L22" s="92"/>
      <c r="M22" s="92"/>
      <c r="N22" s="92"/>
      <c r="O22" s="92"/>
    </row>
    <row r="23" spans="1:15" ht="58.5">
      <c r="A23" s="49" t="s">
        <v>7</v>
      </c>
      <c r="B23" s="91"/>
      <c r="C23" s="91"/>
      <c r="D23" s="91"/>
      <c r="E23" s="49" t="s">
        <v>35</v>
      </c>
      <c r="F23" s="49" t="s">
        <v>36</v>
      </c>
      <c r="G23" s="49" t="s">
        <v>37</v>
      </c>
      <c r="H23" s="49" t="s">
        <v>8</v>
      </c>
      <c r="I23" s="49" t="s">
        <v>38</v>
      </c>
      <c r="J23" s="49" t="s">
        <v>39</v>
      </c>
      <c r="K23" s="49" t="s">
        <v>9</v>
      </c>
      <c r="L23" s="49" t="s">
        <v>40</v>
      </c>
      <c r="M23" s="49" t="s">
        <v>10</v>
      </c>
      <c r="N23" s="49" t="s">
        <v>11</v>
      </c>
      <c r="O23" s="49" t="s">
        <v>12</v>
      </c>
    </row>
    <row r="24" spans="1:15" ht="62.25" customHeight="1">
      <c r="A24" s="112" t="s">
        <v>18</v>
      </c>
      <c r="B24" s="26" t="s">
        <v>52</v>
      </c>
      <c r="C24" s="114" t="s">
        <v>15</v>
      </c>
      <c r="D24" s="93">
        <v>6440700</v>
      </c>
      <c r="E24" s="93">
        <v>73800</v>
      </c>
      <c r="F24" s="93">
        <v>3822100</v>
      </c>
      <c r="G24" s="93">
        <v>0</v>
      </c>
      <c r="H24" s="93">
        <v>177800</v>
      </c>
      <c r="I24" s="79"/>
      <c r="J24" s="16">
        <v>2827600</v>
      </c>
      <c r="K24" s="31" t="s">
        <v>47</v>
      </c>
      <c r="L24" s="79"/>
      <c r="M24" s="79"/>
      <c r="N24" s="79"/>
      <c r="O24" s="116">
        <v>2544800</v>
      </c>
    </row>
    <row r="25" spans="1:15" ht="12.75">
      <c r="A25" s="86"/>
      <c r="B25" s="99" t="s">
        <v>46</v>
      </c>
      <c r="C25" s="102"/>
      <c r="D25" s="94"/>
      <c r="E25" s="94"/>
      <c r="F25" s="94"/>
      <c r="G25" s="94"/>
      <c r="H25" s="94"/>
      <c r="I25" s="80"/>
      <c r="J25" s="93">
        <v>376700</v>
      </c>
      <c r="K25" s="82">
        <v>440000</v>
      </c>
      <c r="L25" s="80"/>
      <c r="M25" s="80"/>
      <c r="N25" s="80"/>
      <c r="O25" s="131"/>
    </row>
    <row r="26" spans="1:15" ht="68.25" customHeight="1" thickBot="1">
      <c r="A26" s="86"/>
      <c r="B26" s="100"/>
      <c r="C26" s="102"/>
      <c r="D26" s="94"/>
      <c r="E26" s="78"/>
      <c r="F26" s="78"/>
      <c r="G26" s="78"/>
      <c r="H26" s="78"/>
      <c r="I26" s="81"/>
      <c r="J26" s="78"/>
      <c r="K26" s="83"/>
      <c r="L26" s="81"/>
      <c r="M26" s="81"/>
      <c r="N26" s="81"/>
      <c r="O26" s="131"/>
    </row>
    <row r="27" spans="1:15" ht="14.25" thickBot="1" thickTop="1">
      <c r="A27" s="50"/>
      <c r="B27" s="51" t="s">
        <v>19</v>
      </c>
      <c r="C27" s="51"/>
      <c r="D27" s="52">
        <f>SUM(D20:D26)</f>
        <v>7630700</v>
      </c>
      <c r="E27" s="52">
        <f>E24+E20</f>
        <v>113800</v>
      </c>
      <c r="F27" s="52">
        <f>F24+F20</f>
        <v>3972100</v>
      </c>
      <c r="G27" s="52">
        <f aca="true" t="shared" si="0" ref="G27:O27">SUM(G20:G26)</f>
        <v>0</v>
      </c>
      <c r="H27" s="52">
        <f t="shared" si="0"/>
        <v>227800</v>
      </c>
      <c r="I27" s="52">
        <f t="shared" si="0"/>
        <v>0</v>
      </c>
      <c r="J27" s="52">
        <f t="shared" si="0"/>
        <v>3204300</v>
      </c>
      <c r="K27" s="52">
        <f t="shared" si="0"/>
        <v>540000</v>
      </c>
      <c r="L27" s="52">
        <f t="shared" si="0"/>
        <v>0</v>
      </c>
      <c r="M27" s="52">
        <f t="shared" si="0"/>
        <v>0</v>
      </c>
      <c r="N27" s="52">
        <f t="shared" si="0"/>
        <v>0</v>
      </c>
      <c r="O27" s="52">
        <f t="shared" si="0"/>
        <v>3544800</v>
      </c>
    </row>
    <row r="28" spans="1:15" ht="13.5" thickTop="1">
      <c r="A28" s="110" t="s">
        <v>53</v>
      </c>
      <c r="B28" s="98" t="s">
        <v>76</v>
      </c>
      <c r="C28" s="101">
        <v>2005</v>
      </c>
      <c r="D28" s="104">
        <v>200000</v>
      </c>
      <c r="E28" s="118"/>
      <c r="F28" s="104">
        <v>200000</v>
      </c>
      <c r="G28" s="118"/>
      <c r="H28" s="104">
        <v>70000</v>
      </c>
      <c r="I28" s="118"/>
      <c r="J28" s="118"/>
      <c r="K28" s="13" t="s">
        <v>47</v>
      </c>
      <c r="L28" s="118"/>
      <c r="M28" s="118"/>
      <c r="N28" s="118"/>
      <c r="O28" s="118"/>
    </row>
    <row r="29" spans="1:15" ht="12.75">
      <c r="A29" s="111"/>
      <c r="B29" s="100"/>
      <c r="C29" s="103"/>
      <c r="D29" s="105"/>
      <c r="E29" s="109"/>
      <c r="F29" s="105"/>
      <c r="G29" s="109"/>
      <c r="H29" s="105"/>
      <c r="I29" s="109"/>
      <c r="J29" s="109"/>
      <c r="K29" s="19">
        <v>130000</v>
      </c>
      <c r="L29" s="109"/>
      <c r="M29" s="109"/>
      <c r="N29" s="109"/>
      <c r="O29" s="109"/>
    </row>
    <row r="30" spans="1:15" ht="39" customHeight="1">
      <c r="A30" s="112" t="s">
        <v>53</v>
      </c>
      <c r="B30" s="113" t="s">
        <v>69</v>
      </c>
      <c r="C30" s="114">
        <v>2005</v>
      </c>
      <c r="D30" s="93">
        <v>160000</v>
      </c>
      <c r="E30" s="88"/>
      <c r="F30" s="93">
        <v>160000</v>
      </c>
      <c r="G30" s="88"/>
      <c r="H30" s="93">
        <v>14000</v>
      </c>
      <c r="I30" s="88"/>
      <c r="J30" s="88"/>
      <c r="K30" s="14" t="s">
        <v>47</v>
      </c>
      <c r="L30" s="5" t="s">
        <v>74</v>
      </c>
      <c r="M30" s="88"/>
      <c r="N30" s="88"/>
      <c r="O30" s="88"/>
    </row>
    <row r="31" spans="1:15" ht="23.25" customHeight="1" thickBot="1">
      <c r="A31" s="111"/>
      <c r="B31" s="100"/>
      <c r="C31" s="103"/>
      <c r="D31" s="105"/>
      <c r="E31" s="109"/>
      <c r="F31" s="105"/>
      <c r="G31" s="109"/>
      <c r="H31" s="105"/>
      <c r="I31" s="109"/>
      <c r="J31" s="109"/>
      <c r="K31" s="19">
        <v>50000</v>
      </c>
      <c r="L31" s="19">
        <v>96000</v>
      </c>
      <c r="M31" s="109"/>
      <c r="N31" s="109"/>
      <c r="O31" s="109"/>
    </row>
    <row r="32" spans="1:15" ht="14.25" thickBot="1" thickTop="1">
      <c r="A32" s="53"/>
      <c r="B32" s="51" t="s">
        <v>55</v>
      </c>
      <c r="C32" s="54"/>
      <c r="D32" s="55">
        <f aca="true" t="shared" si="1" ref="D32:O32">SUM(D28:D31)</f>
        <v>360000</v>
      </c>
      <c r="E32" s="55">
        <f t="shared" si="1"/>
        <v>0</v>
      </c>
      <c r="F32" s="55">
        <f t="shared" si="1"/>
        <v>360000</v>
      </c>
      <c r="G32" s="55">
        <f t="shared" si="1"/>
        <v>0</v>
      </c>
      <c r="H32" s="55">
        <f t="shared" si="1"/>
        <v>84000</v>
      </c>
      <c r="I32" s="55">
        <f t="shared" si="1"/>
        <v>0</v>
      </c>
      <c r="J32" s="55">
        <f t="shared" si="1"/>
        <v>0</v>
      </c>
      <c r="K32" s="55">
        <f t="shared" si="1"/>
        <v>180000</v>
      </c>
      <c r="L32" s="55">
        <f t="shared" si="1"/>
        <v>96000</v>
      </c>
      <c r="M32" s="55">
        <f t="shared" si="1"/>
        <v>0</v>
      </c>
      <c r="N32" s="55">
        <f t="shared" si="1"/>
        <v>0</v>
      </c>
      <c r="O32" s="55">
        <f t="shared" si="1"/>
        <v>0</v>
      </c>
    </row>
    <row r="33" spans="1:15" ht="30" thickTop="1">
      <c r="A33" s="18" t="s">
        <v>20</v>
      </c>
      <c r="B33" s="10" t="s">
        <v>21</v>
      </c>
      <c r="C33" s="43" t="s">
        <v>58</v>
      </c>
      <c r="D33" s="19">
        <v>223500</v>
      </c>
      <c r="E33" s="19">
        <v>145500</v>
      </c>
      <c r="F33" s="19">
        <v>78000</v>
      </c>
      <c r="G33" s="20"/>
      <c r="H33" s="19">
        <v>48000</v>
      </c>
      <c r="I33" s="20"/>
      <c r="J33" s="20"/>
      <c r="K33" s="20"/>
      <c r="L33" s="20"/>
      <c r="M33" s="20"/>
      <c r="N33" s="19">
        <v>30000</v>
      </c>
      <c r="O33" s="21"/>
    </row>
    <row r="34" spans="1:15" ht="22.5" customHeight="1" thickBot="1">
      <c r="A34" s="38" t="s">
        <v>20</v>
      </c>
      <c r="B34" s="7" t="s">
        <v>59</v>
      </c>
      <c r="C34" s="33">
        <v>2005</v>
      </c>
      <c r="D34" s="13">
        <v>15000</v>
      </c>
      <c r="E34" s="13"/>
      <c r="F34" s="13">
        <v>15000</v>
      </c>
      <c r="G34" s="39"/>
      <c r="H34" s="13">
        <v>15000</v>
      </c>
      <c r="I34" s="39"/>
      <c r="J34" s="39"/>
      <c r="K34" s="39"/>
      <c r="L34" s="39"/>
      <c r="M34" s="39"/>
      <c r="N34" s="13"/>
      <c r="O34" s="40"/>
    </row>
    <row r="35" spans="1:16" ht="14.25" thickBot="1" thickTop="1">
      <c r="A35" s="50"/>
      <c r="B35" s="51" t="s">
        <v>22</v>
      </c>
      <c r="C35" s="51"/>
      <c r="D35" s="52">
        <f aca="true" t="shared" si="2" ref="D35:O35">SUM(D33:D34)</f>
        <v>238500</v>
      </c>
      <c r="E35" s="52">
        <f t="shared" si="2"/>
        <v>145500</v>
      </c>
      <c r="F35" s="52">
        <f t="shared" si="2"/>
        <v>93000</v>
      </c>
      <c r="G35" s="52">
        <f t="shared" si="2"/>
        <v>0</v>
      </c>
      <c r="H35" s="52">
        <f t="shared" si="2"/>
        <v>63000</v>
      </c>
      <c r="I35" s="52">
        <f t="shared" si="2"/>
        <v>0</v>
      </c>
      <c r="J35" s="52">
        <f t="shared" si="2"/>
        <v>0</v>
      </c>
      <c r="K35" s="52">
        <f t="shared" si="2"/>
        <v>0</v>
      </c>
      <c r="L35" s="52">
        <f t="shared" si="2"/>
        <v>0</v>
      </c>
      <c r="M35" s="52">
        <f t="shared" si="2"/>
        <v>0</v>
      </c>
      <c r="N35" s="52">
        <f t="shared" si="2"/>
        <v>30000</v>
      </c>
      <c r="O35" s="52">
        <f t="shared" si="2"/>
        <v>0</v>
      </c>
      <c r="P35" s="4"/>
    </row>
    <row r="36" spans="1:15" ht="20.25" thickTop="1">
      <c r="A36" s="44" t="s">
        <v>63</v>
      </c>
      <c r="B36" s="45" t="s">
        <v>64</v>
      </c>
      <c r="C36" s="45">
        <v>2005</v>
      </c>
      <c r="D36" s="46">
        <v>20000</v>
      </c>
      <c r="E36" s="46"/>
      <c r="F36" s="46">
        <v>20000</v>
      </c>
      <c r="G36" s="46"/>
      <c r="H36" s="46">
        <v>20000</v>
      </c>
      <c r="I36" s="46"/>
      <c r="J36" s="46"/>
      <c r="K36" s="46"/>
      <c r="L36" s="46"/>
      <c r="M36" s="46"/>
      <c r="N36" s="46"/>
      <c r="O36" s="46"/>
    </row>
    <row r="37" spans="1:15" ht="30" thickBot="1">
      <c r="A37" s="38" t="s">
        <v>63</v>
      </c>
      <c r="B37" s="7" t="s">
        <v>65</v>
      </c>
      <c r="C37" s="7">
        <v>2005</v>
      </c>
      <c r="D37" s="47">
        <v>10000</v>
      </c>
      <c r="E37" s="47"/>
      <c r="F37" s="47">
        <v>10000</v>
      </c>
      <c r="G37" s="47"/>
      <c r="H37" s="47">
        <v>10000</v>
      </c>
      <c r="I37" s="47"/>
      <c r="J37" s="47"/>
      <c r="K37" s="47"/>
      <c r="L37" s="47"/>
      <c r="M37" s="47"/>
      <c r="N37" s="47"/>
      <c r="O37" s="47"/>
    </row>
    <row r="38" spans="1:15" ht="14.25" thickBot="1" thickTop="1">
      <c r="A38" s="56"/>
      <c r="B38" s="57" t="s">
        <v>66</v>
      </c>
      <c r="C38" s="57"/>
      <c r="D38" s="58">
        <f>D37+D36</f>
        <v>30000</v>
      </c>
      <c r="E38" s="58">
        <f aca="true" t="shared" si="3" ref="E38:O38">E37+E36</f>
        <v>0</v>
      </c>
      <c r="F38" s="58">
        <f t="shared" si="3"/>
        <v>30000</v>
      </c>
      <c r="G38" s="58">
        <f t="shared" si="3"/>
        <v>0</v>
      </c>
      <c r="H38" s="58">
        <f t="shared" si="3"/>
        <v>30000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</row>
    <row r="39" spans="1:15" ht="13.5" thickTop="1">
      <c r="A39" s="110" t="s">
        <v>23</v>
      </c>
      <c r="B39" s="98" t="s">
        <v>24</v>
      </c>
      <c r="C39" s="101" t="s">
        <v>61</v>
      </c>
      <c r="D39" s="104">
        <v>1526200</v>
      </c>
      <c r="E39" s="104">
        <v>994200</v>
      </c>
      <c r="F39" s="104">
        <v>532000</v>
      </c>
      <c r="G39" s="104">
        <v>299960</v>
      </c>
      <c r="H39" s="104">
        <v>46040</v>
      </c>
      <c r="I39" s="68"/>
      <c r="J39" s="68"/>
      <c r="K39" s="23" t="s">
        <v>47</v>
      </c>
      <c r="L39" s="23" t="s">
        <v>14</v>
      </c>
      <c r="M39" s="104">
        <v>96000</v>
      </c>
      <c r="N39" s="22" t="s">
        <v>50</v>
      </c>
      <c r="O39" s="133">
        <v>0</v>
      </c>
    </row>
    <row r="40" spans="1:15" ht="12.75">
      <c r="A40" s="86"/>
      <c r="B40" s="99"/>
      <c r="C40" s="102"/>
      <c r="D40" s="94"/>
      <c r="E40" s="94"/>
      <c r="F40" s="94"/>
      <c r="G40" s="94"/>
      <c r="H40" s="94"/>
      <c r="I40" s="80"/>
      <c r="J40" s="80"/>
      <c r="K40" s="8">
        <v>70000</v>
      </c>
      <c r="L40" s="9" t="s">
        <v>14</v>
      </c>
      <c r="M40" s="94"/>
      <c r="N40" s="41">
        <v>20000</v>
      </c>
      <c r="O40" s="131"/>
    </row>
    <row r="41" spans="1:15" ht="12.75">
      <c r="A41" s="111"/>
      <c r="B41" s="100"/>
      <c r="C41" s="103"/>
      <c r="D41" s="105"/>
      <c r="E41" s="105"/>
      <c r="F41" s="105"/>
      <c r="G41" s="105"/>
      <c r="H41" s="105"/>
      <c r="I41" s="87"/>
      <c r="J41" s="87"/>
      <c r="K41" s="12"/>
      <c r="L41" s="11">
        <v>0</v>
      </c>
      <c r="M41" s="105"/>
      <c r="N41" s="34"/>
      <c r="O41" s="132"/>
    </row>
    <row r="42" spans="1:15" ht="10.5" customHeight="1">
      <c r="A42" s="66">
        <v>80110</v>
      </c>
      <c r="B42" s="113" t="s">
        <v>25</v>
      </c>
      <c r="C42" s="114" t="s">
        <v>62</v>
      </c>
      <c r="D42" s="93">
        <v>1310200</v>
      </c>
      <c r="E42" s="93">
        <v>863200</v>
      </c>
      <c r="F42" s="93">
        <v>447000</v>
      </c>
      <c r="G42" s="93">
        <v>202730</v>
      </c>
      <c r="H42" s="93">
        <v>24670</v>
      </c>
      <c r="I42" s="79"/>
      <c r="J42" s="79"/>
      <c r="K42" s="6" t="s">
        <v>47</v>
      </c>
      <c r="L42" s="79"/>
      <c r="M42" s="93">
        <v>129600</v>
      </c>
      <c r="N42" s="5" t="s">
        <v>50</v>
      </c>
      <c r="O42" s="116">
        <v>0</v>
      </c>
    </row>
    <row r="43" spans="1:15" ht="12.75">
      <c r="A43" s="96"/>
      <c r="B43" s="99"/>
      <c r="C43" s="102"/>
      <c r="D43" s="94"/>
      <c r="E43" s="94"/>
      <c r="F43" s="94"/>
      <c r="G43" s="94"/>
      <c r="H43" s="94"/>
      <c r="I43" s="80"/>
      <c r="J43" s="80"/>
      <c r="K43" s="8">
        <v>70000</v>
      </c>
      <c r="L43" s="80"/>
      <c r="M43" s="94"/>
      <c r="N43" s="8">
        <v>20000</v>
      </c>
      <c r="O43" s="131"/>
    </row>
    <row r="44" spans="1:15" ht="15.75" customHeight="1">
      <c r="A44" s="97"/>
      <c r="B44" s="100"/>
      <c r="C44" s="103"/>
      <c r="D44" s="105"/>
      <c r="E44" s="105"/>
      <c r="F44" s="105"/>
      <c r="G44" s="105"/>
      <c r="H44" s="105"/>
      <c r="I44" s="87"/>
      <c r="J44" s="87"/>
      <c r="K44" s="12"/>
      <c r="L44" s="87"/>
      <c r="M44" s="105"/>
      <c r="N44" s="11"/>
      <c r="O44" s="132"/>
    </row>
    <row r="45" spans="1:15" ht="17.25" customHeight="1">
      <c r="A45" s="49" t="s">
        <v>1</v>
      </c>
      <c r="B45" s="90" t="s">
        <v>2</v>
      </c>
      <c r="C45" s="90" t="s">
        <v>3</v>
      </c>
      <c r="D45" s="90" t="s">
        <v>4</v>
      </c>
      <c r="E45" s="92" t="s">
        <v>5</v>
      </c>
      <c r="F45" s="92"/>
      <c r="G45" s="49"/>
      <c r="H45" s="92" t="s">
        <v>6</v>
      </c>
      <c r="I45" s="92"/>
      <c r="J45" s="92"/>
      <c r="K45" s="92"/>
      <c r="L45" s="92"/>
      <c r="M45" s="92"/>
      <c r="N45" s="92"/>
      <c r="O45" s="92"/>
    </row>
    <row r="46" spans="1:15" ht="63" customHeight="1">
      <c r="A46" s="49" t="s">
        <v>7</v>
      </c>
      <c r="B46" s="91"/>
      <c r="C46" s="91"/>
      <c r="D46" s="91"/>
      <c r="E46" s="49" t="s">
        <v>35</v>
      </c>
      <c r="F46" s="49" t="s">
        <v>36</v>
      </c>
      <c r="G46" s="49" t="s">
        <v>37</v>
      </c>
      <c r="H46" s="49" t="s">
        <v>8</v>
      </c>
      <c r="I46" s="49" t="s">
        <v>38</v>
      </c>
      <c r="J46" s="49" t="s">
        <v>39</v>
      </c>
      <c r="K46" s="49" t="s">
        <v>9</v>
      </c>
      <c r="L46" s="49" t="s">
        <v>40</v>
      </c>
      <c r="M46" s="49" t="s">
        <v>10</v>
      </c>
      <c r="N46" s="49" t="s">
        <v>11</v>
      </c>
      <c r="O46" s="49" t="s">
        <v>12</v>
      </c>
    </row>
    <row r="47" spans="1:15" ht="43.5" customHeight="1">
      <c r="A47" s="66">
        <v>80110</v>
      </c>
      <c r="B47" s="26" t="s">
        <v>56</v>
      </c>
      <c r="C47" s="114" t="s">
        <v>15</v>
      </c>
      <c r="D47" s="93">
        <v>3019600</v>
      </c>
      <c r="E47" s="42"/>
      <c r="F47" s="14">
        <v>0</v>
      </c>
      <c r="G47" s="14">
        <v>0</v>
      </c>
      <c r="H47" s="14">
        <v>0</v>
      </c>
      <c r="I47" s="42"/>
      <c r="J47" s="42"/>
      <c r="K47" s="42"/>
      <c r="L47" s="42"/>
      <c r="M47" s="42"/>
      <c r="N47" s="42"/>
      <c r="O47" s="116">
        <v>1694600</v>
      </c>
    </row>
    <row r="48" spans="1:15" ht="36" customHeight="1">
      <c r="A48" s="96"/>
      <c r="B48" s="99" t="s">
        <v>26</v>
      </c>
      <c r="C48" s="102"/>
      <c r="D48" s="94"/>
      <c r="E48" s="94">
        <v>19100</v>
      </c>
      <c r="F48" s="94">
        <v>623400</v>
      </c>
      <c r="G48" s="94">
        <v>0</v>
      </c>
      <c r="H48" s="94">
        <v>46000</v>
      </c>
      <c r="I48" s="80"/>
      <c r="J48" s="13">
        <v>465300</v>
      </c>
      <c r="K48" s="9" t="s">
        <v>47</v>
      </c>
      <c r="L48" s="80"/>
      <c r="M48" s="80"/>
      <c r="N48" s="80"/>
      <c r="O48" s="131"/>
    </row>
    <row r="49" spans="1:15" ht="12.75">
      <c r="A49" s="96"/>
      <c r="B49" s="100"/>
      <c r="C49" s="102"/>
      <c r="D49" s="94"/>
      <c r="E49" s="105"/>
      <c r="F49" s="105"/>
      <c r="G49" s="105"/>
      <c r="H49" s="105"/>
      <c r="I49" s="87"/>
      <c r="J49" s="19">
        <v>62100</v>
      </c>
      <c r="K49" s="11">
        <v>50000</v>
      </c>
      <c r="L49" s="87"/>
      <c r="M49" s="87"/>
      <c r="N49" s="87"/>
      <c r="O49" s="131"/>
    </row>
    <row r="50" spans="1:15" ht="12.75">
      <c r="A50" s="96"/>
      <c r="B50" s="113" t="s">
        <v>27</v>
      </c>
      <c r="C50" s="102"/>
      <c r="D50" s="94"/>
      <c r="E50" s="93">
        <v>19200</v>
      </c>
      <c r="F50" s="93">
        <v>663300</v>
      </c>
      <c r="G50" s="79"/>
      <c r="H50" s="93">
        <v>59100</v>
      </c>
      <c r="I50" s="79"/>
      <c r="J50" s="5">
        <v>489000</v>
      </c>
      <c r="K50" s="14" t="s">
        <v>47</v>
      </c>
      <c r="L50" s="79"/>
      <c r="M50" s="79"/>
      <c r="N50" s="79"/>
      <c r="O50" s="131"/>
    </row>
    <row r="51" spans="1:15" ht="40.5" customHeight="1" thickBot="1">
      <c r="A51" s="96"/>
      <c r="B51" s="99"/>
      <c r="C51" s="102"/>
      <c r="D51" s="94"/>
      <c r="E51" s="94"/>
      <c r="F51" s="94"/>
      <c r="G51" s="80"/>
      <c r="H51" s="94"/>
      <c r="I51" s="80"/>
      <c r="J51" s="8">
        <v>65200</v>
      </c>
      <c r="K51" s="8">
        <v>50000</v>
      </c>
      <c r="L51" s="80"/>
      <c r="M51" s="80"/>
      <c r="N51" s="80"/>
      <c r="O51" s="131"/>
    </row>
    <row r="52" spans="1:16" ht="13.5" thickTop="1">
      <c r="A52" s="125"/>
      <c r="B52" s="127" t="s">
        <v>28</v>
      </c>
      <c r="C52" s="129"/>
      <c r="D52" s="123">
        <f>D47+D42+D39</f>
        <v>5856000</v>
      </c>
      <c r="E52" s="123">
        <f>E50+E48+E42+E39</f>
        <v>1895700</v>
      </c>
      <c r="F52" s="123">
        <f>F50+F48+F42+F39</f>
        <v>2265700</v>
      </c>
      <c r="G52" s="123">
        <f>G50+G48+G47+G42+G39</f>
        <v>502690</v>
      </c>
      <c r="H52" s="123">
        <f>H50+H48+H42+H39</f>
        <v>175810</v>
      </c>
      <c r="I52" s="119"/>
      <c r="J52" s="123">
        <f>J51+J50+J49+J48</f>
        <v>1081600</v>
      </c>
      <c r="K52" s="123">
        <f>K51+K49+K43+K40</f>
        <v>240000</v>
      </c>
      <c r="L52" s="59" t="s">
        <v>14</v>
      </c>
      <c r="M52" s="123">
        <f>SUM(M39:M51)</f>
        <v>225600</v>
      </c>
      <c r="N52" s="123">
        <f>N43+N40</f>
        <v>40000</v>
      </c>
      <c r="O52" s="121">
        <f>SUM(O39:O51)</f>
        <v>1694600</v>
      </c>
      <c r="P52" s="4"/>
    </row>
    <row r="53" spans="1:16" ht="13.5" thickBot="1">
      <c r="A53" s="126"/>
      <c r="B53" s="128"/>
      <c r="C53" s="130"/>
      <c r="D53" s="124"/>
      <c r="E53" s="124"/>
      <c r="F53" s="124"/>
      <c r="G53" s="124"/>
      <c r="H53" s="124"/>
      <c r="I53" s="120"/>
      <c r="J53" s="124"/>
      <c r="K53" s="124"/>
      <c r="L53" s="60">
        <f>SUM(L39:L51)</f>
        <v>0</v>
      </c>
      <c r="M53" s="124"/>
      <c r="N53" s="124"/>
      <c r="O53" s="122"/>
      <c r="P53" s="4"/>
    </row>
    <row r="54" spans="1:15" ht="18" customHeight="1" thickTop="1">
      <c r="A54" s="95">
        <v>85195</v>
      </c>
      <c r="B54" s="98" t="s">
        <v>75</v>
      </c>
      <c r="C54" s="101">
        <v>2005</v>
      </c>
      <c r="D54" s="104">
        <v>350000</v>
      </c>
      <c r="E54" s="104">
        <v>0</v>
      </c>
      <c r="F54" s="104">
        <v>350000</v>
      </c>
      <c r="G54" s="104">
        <v>0</v>
      </c>
      <c r="H54" s="104">
        <v>52500</v>
      </c>
      <c r="I54" s="68"/>
      <c r="J54" s="29" t="s">
        <v>50</v>
      </c>
      <c r="K54" s="118"/>
      <c r="L54" s="104">
        <v>0</v>
      </c>
      <c r="M54" s="118"/>
      <c r="N54" s="104">
        <v>0</v>
      </c>
      <c r="O54" s="106"/>
    </row>
    <row r="55" spans="1:15" ht="12.75" customHeight="1">
      <c r="A55" s="96"/>
      <c r="B55" s="99"/>
      <c r="C55" s="102"/>
      <c r="D55" s="94"/>
      <c r="E55" s="94"/>
      <c r="F55" s="94"/>
      <c r="G55" s="94"/>
      <c r="H55" s="94"/>
      <c r="I55" s="80"/>
      <c r="J55" s="8">
        <v>262500</v>
      </c>
      <c r="K55" s="89"/>
      <c r="L55" s="94"/>
      <c r="M55" s="89"/>
      <c r="N55" s="94"/>
      <c r="O55" s="107"/>
    </row>
    <row r="56" spans="1:15" ht="18.75" customHeight="1">
      <c r="A56" s="97"/>
      <c r="B56" s="100"/>
      <c r="C56" s="103"/>
      <c r="D56" s="105"/>
      <c r="E56" s="105"/>
      <c r="F56" s="105"/>
      <c r="G56" s="105"/>
      <c r="H56" s="105"/>
      <c r="I56" s="87"/>
      <c r="J56" s="11">
        <v>35000</v>
      </c>
      <c r="K56" s="109"/>
      <c r="L56" s="105"/>
      <c r="M56" s="109"/>
      <c r="N56" s="105"/>
      <c r="O56" s="108"/>
    </row>
    <row r="57" spans="1:15" ht="18" customHeight="1">
      <c r="A57" s="66">
        <v>85195</v>
      </c>
      <c r="B57" s="113" t="s">
        <v>60</v>
      </c>
      <c r="C57" s="114">
        <v>2005</v>
      </c>
      <c r="D57" s="93">
        <v>30000</v>
      </c>
      <c r="E57" s="93"/>
      <c r="F57" s="93">
        <v>30000</v>
      </c>
      <c r="G57" s="93"/>
      <c r="H57" s="93">
        <v>21000</v>
      </c>
      <c r="I57" s="79"/>
      <c r="J57" s="93"/>
      <c r="K57" s="88"/>
      <c r="L57" s="5" t="s">
        <v>50</v>
      </c>
      <c r="M57" s="88"/>
      <c r="N57" s="93"/>
      <c r="O57" s="137"/>
    </row>
    <row r="58" spans="1:15" ht="17.25" customHeight="1" thickBot="1">
      <c r="A58" s="136"/>
      <c r="B58" s="85"/>
      <c r="C58" s="115"/>
      <c r="D58" s="78"/>
      <c r="E58" s="78"/>
      <c r="F58" s="78"/>
      <c r="G58" s="78"/>
      <c r="H58" s="78"/>
      <c r="I58" s="81"/>
      <c r="J58" s="78"/>
      <c r="K58" s="139"/>
      <c r="L58" s="17">
        <v>9000</v>
      </c>
      <c r="M58" s="139"/>
      <c r="N58" s="78"/>
      <c r="O58" s="138"/>
    </row>
    <row r="59" spans="1:15" ht="14.25" thickBot="1" thickTop="1">
      <c r="A59" s="51"/>
      <c r="B59" s="51" t="s">
        <v>29</v>
      </c>
      <c r="C59" s="61"/>
      <c r="D59" s="62">
        <f>D57+D54</f>
        <v>380000</v>
      </c>
      <c r="E59" s="62">
        <f aca="true" t="shared" si="4" ref="E59:O59">E57+E54</f>
        <v>0</v>
      </c>
      <c r="F59" s="62">
        <f t="shared" si="4"/>
        <v>380000</v>
      </c>
      <c r="G59" s="62">
        <f t="shared" si="4"/>
        <v>0</v>
      </c>
      <c r="H59" s="62">
        <f t="shared" si="4"/>
        <v>73500</v>
      </c>
      <c r="I59" s="62">
        <f t="shared" si="4"/>
        <v>0</v>
      </c>
      <c r="J59" s="62">
        <f>J56+J55</f>
        <v>297500</v>
      </c>
      <c r="K59" s="62">
        <f t="shared" si="4"/>
        <v>0</v>
      </c>
      <c r="L59" s="62">
        <f>L58+L54</f>
        <v>9000</v>
      </c>
      <c r="M59" s="62">
        <f t="shared" si="4"/>
        <v>0</v>
      </c>
      <c r="N59" s="62">
        <f t="shared" si="4"/>
        <v>0</v>
      </c>
      <c r="O59" s="62">
        <f t="shared" si="4"/>
        <v>0</v>
      </c>
    </row>
    <row r="60" spans="1:15" ht="15" customHeight="1" thickTop="1">
      <c r="A60" s="95">
        <v>90001</v>
      </c>
      <c r="B60" s="98" t="s">
        <v>48</v>
      </c>
      <c r="C60" s="101">
        <v>2005</v>
      </c>
      <c r="D60" s="104">
        <v>38000</v>
      </c>
      <c r="E60" s="104">
        <v>0</v>
      </c>
      <c r="F60" s="104">
        <v>38000</v>
      </c>
      <c r="G60" s="68"/>
      <c r="H60" s="104">
        <v>38000</v>
      </c>
      <c r="I60" s="104">
        <v>0</v>
      </c>
      <c r="J60" s="68"/>
      <c r="K60" s="25" t="s">
        <v>14</v>
      </c>
      <c r="L60" s="68"/>
      <c r="M60" s="68"/>
      <c r="N60" s="68"/>
      <c r="O60" s="140"/>
    </row>
    <row r="61" spans="1:15" ht="19.5" customHeight="1">
      <c r="A61" s="97"/>
      <c r="B61" s="100"/>
      <c r="C61" s="103"/>
      <c r="D61" s="105"/>
      <c r="E61" s="105"/>
      <c r="F61" s="105"/>
      <c r="G61" s="87"/>
      <c r="H61" s="105"/>
      <c r="I61" s="105"/>
      <c r="J61" s="87"/>
      <c r="K61" s="11">
        <v>0</v>
      </c>
      <c r="L61" s="87"/>
      <c r="M61" s="87"/>
      <c r="N61" s="87"/>
      <c r="O61" s="141"/>
    </row>
    <row r="62" spans="1:15" ht="63.75" customHeight="1">
      <c r="A62" s="66">
        <v>90001</v>
      </c>
      <c r="B62" s="15" t="s">
        <v>57</v>
      </c>
      <c r="C62" s="114" t="s">
        <v>15</v>
      </c>
      <c r="D62" s="93">
        <v>6999000</v>
      </c>
      <c r="E62" s="93">
        <v>183900</v>
      </c>
      <c r="F62" s="93">
        <v>2441900</v>
      </c>
      <c r="G62" s="93">
        <v>0</v>
      </c>
      <c r="H62" s="93">
        <v>184600</v>
      </c>
      <c r="I62" s="79"/>
      <c r="J62" s="93">
        <v>1807300</v>
      </c>
      <c r="K62" s="32" t="s">
        <v>43</v>
      </c>
      <c r="L62" s="79"/>
      <c r="M62" s="79"/>
      <c r="N62" s="79"/>
      <c r="O62" s="67">
        <v>4373200</v>
      </c>
    </row>
    <row r="63" spans="1:15" ht="24" customHeight="1">
      <c r="A63" s="96"/>
      <c r="B63" s="113" t="s">
        <v>49</v>
      </c>
      <c r="C63" s="102"/>
      <c r="D63" s="94"/>
      <c r="E63" s="94"/>
      <c r="F63" s="94"/>
      <c r="G63" s="94"/>
      <c r="H63" s="94"/>
      <c r="I63" s="80"/>
      <c r="J63" s="94"/>
      <c r="K63" s="8">
        <v>450000</v>
      </c>
      <c r="L63" s="80"/>
      <c r="M63" s="80"/>
      <c r="N63" s="80"/>
      <c r="O63" s="67"/>
    </row>
    <row r="64" spans="1:15" ht="18.75" customHeight="1">
      <c r="A64" s="97"/>
      <c r="B64" s="100"/>
      <c r="C64" s="102"/>
      <c r="D64" s="94"/>
      <c r="E64" s="105"/>
      <c r="F64" s="105"/>
      <c r="G64" s="105"/>
      <c r="H64" s="105"/>
      <c r="I64" s="87"/>
      <c r="J64" s="105"/>
      <c r="K64" s="11"/>
      <c r="L64" s="87"/>
      <c r="M64" s="87"/>
      <c r="N64" s="87"/>
      <c r="O64" s="67"/>
    </row>
    <row r="65" spans="1:15" ht="22.5" customHeight="1">
      <c r="A65" s="112" t="s">
        <v>71</v>
      </c>
      <c r="B65" s="113" t="s">
        <v>70</v>
      </c>
      <c r="C65" s="114">
        <v>2005</v>
      </c>
      <c r="D65" s="93">
        <v>40000</v>
      </c>
      <c r="E65" s="88"/>
      <c r="F65" s="93">
        <v>40000</v>
      </c>
      <c r="G65" s="88"/>
      <c r="H65" s="93">
        <v>16000</v>
      </c>
      <c r="I65" s="88"/>
      <c r="J65" s="88"/>
      <c r="K65" s="93"/>
      <c r="L65" s="5" t="s">
        <v>54</v>
      </c>
      <c r="M65" s="88"/>
      <c r="N65" s="88"/>
      <c r="O65" s="88"/>
    </row>
    <row r="66" spans="1:15" ht="23.25" customHeight="1">
      <c r="A66" s="86"/>
      <c r="B66" s="99"/>
      <c r="C66" s="102"/>
      <c r="D66" s="94"/>
      <c r="E66" s="89"/>
      <c r="F66" s="94"/>
      <c r="G66" s="89"/>
      <c r="H66" s="94"/>
      <c r="I66" s="89"/>
      <c r="J66" s="89"/>
      <c r="K66" s="94"/>
      <c r="L66" s="13">
        <v>24000</v>
      </c>
      <c r="M66" s="89"/>
      <c r="N66" s="89"/>
      <c r="O66" s="89"/>
    </row>
    <row r="67" spans="1:15" ht="23.25" customHeight="1">
      <c r="A67" s="49" t="s">
        <v>1</v>
      </c>
      <c r="B67" s="90" t="s">
        <v>2</v>
      </c>
      <c r="C67" s="90" t="s">
        <v>3</v>
      </c>
      <c r="D67" s="90" t="s">
        <v>4</v>
      </c>
      <c r="E67" s="92" t="s">
        <v>5</v>
      </c>
      <c r="F67" s="92"/>
      <c r="G67" s="49"/>
      <c r="H67" s="92" t="s">
        <v>6</v>
      </c>
      <c r="I67" s="92"/>
      <c r="J67" s="92"/>
      <c r="K67" s="92"/>
      <c r="L67" s="92"/>
      <c r="M67" s="92"/>
      <c r="N67" s="92"/>
      <c r="O67" s="92"/>
    </row>
    <row r="68" spans="1:15" ht="60.75" customHeight="1" thickBot="1">
      <c r="A68" s="49" t="s">
        <v>7</v>
      </c>
      <c r="B68" s="91"/>
      <c r="C68" s="91"/>
      <c r="D68" s="91"/>
      <c r="E68" s="49" t="s">
        <v>35</v>
      </c>
      <c r="F68" s="49" t="s">
        <v>36</v>
      </c>
      <c r="G68" s="49" t="s">
        <v>37</v>
      </c>
      <c r="H68" s="49" t="s">
        <v>8</v>
      </c>
      <c r="I68" s="49" t="s">
        <v>38</v>
      </c>
      <c r="J68" s="49" t="s">
        <v>39</v>
      </c>
      <c r="K68" s="49" t="s">
        <v>9</v>
      </c>
      <c r="L68" s="49" t="s">
        <v>40</v>
      </c>
      <c r="M68" s="49" t="s">
        <v>10</v>
      </c>
      <c r="N68" s="49" t="s">
        <v>11</v>
      </c>
      <c r="O68" s="49" t="s">
        <v>12</v>
      </c>
    </row>
    <row r="69" spans="1:15" ht="21.75" customHeight="1" thickBot="1" thickTop="1">
      <c r="A69" s="53"/>
      <c r="B69" s="51" t="s">
        <v>30</v>
      </c>
      <c r="C69" s="54"/>
      <c r="D69" s="55">
        <f>D65+D62+D60</f>
        <v>7077000</v>
      </c>
      <c r="E69" s="55">
        <f aca="true" t="shared" si="5" ref="E69:O69">E65+E62+E60</f>
        <v>183900</v>
      </c>
      <c r="F69" s="55">
        <f t="shared" si="5"/>
        <v>2519900</v>
      </c>
      <c r="G69" s="55">
        <f t="shared" si="5"/>
        <v>0</v>
      </c>
      <c r="H69" s="55">
        <f t="shared" si="5"/>
        <v>238600</v>
      </c>
      <c r="I69" s="55">
        <f t="shared" si="5"/>
        <v>0</v>
      </c>
      <c r="J69" s="55">
        <f t="shared" si="5"/>
        <v>1807300</v>
      </c>
      <c r="K69" s="55">
        <f>K63</f>
        <v>450000</v>
      </c>
      <c r="L69" s="55">
        <f>L66</f>
        <v>24000</v>
      </c>
      <c r="M69" s="55">
        <f t="shared" si="5"/>
        <v>0</v>
      </c>
      <c r="N69" s="55">
        <f t="shared" si="5"/>
        <v>0</v>
      </c>
      <c r="O69" s="55">
        <f t="shared" si="5"/>
        <v>4373200</v>
      </c>
    </row>
    <row r="70" spans="1:15" ht="32.25" customHeight="1" thickBot="1" thickTop="1">
      <c r="A70" s="36">
        <v>92109</v>
      </c>
      <c r="B70" s="7" t="s">
        <v>67</v>
      </c>
      <c r="C70" s="33">
        <v>2005</v>
      </c>
      <c r="D70" s="8">
        <v>6000</v>
      </c>
      <c r="E70" s="8"/>
      <c r="F70" s="8">
        <v>6000</v>
      </c>
      <c r="G70" s="8"/>
      <c r="H70" s="8">
        <v>6000</v>
      </c>
      <c r="I70" s="9"/>
      <c r="J70" s="8"/>
      <c r="K70" s="8"/>
      <c r="L70" s="9"/>
      <c r="M70" s="9"/>
      <c r="N70" s="9"/>
      <c r="O70" s="35"/>
    </row>
    <row r="71" spans="1:15" ht="14.25" thickBot="1" thickTop="1">
      <c r="A71" s="57"/>
      <c r="B71" s="57" t="s">
        <v>68</v>
      </c>
      <c r="C71" s="63"/>
      <c r="D71" s="64">
        <f>D70</f>
        <v>6000</v>
      </c>
      <c r="E71" s="64">
        <f aca="true" t="shared" si="6" ref="E71:O71">E70</f>
        <v>0</v>
      </c>
      <c r="F71" s="64">
        <f t="shared" si="6"/>
        <v>6000</v>
      </c>
      <c r="G71" s="64">
        <f t="shared" si="6"/>
        <v>0</v>
      </c>
      <c r="H71" s="64">
        <f t="shared" si="6"/>
        <v>6000</v>
      </c>
      <c r="I71" s="64">
        <f t="shared" si="6"/>
        <v>0</v>
      </c>
      <c r="J71" s="64">
        <f t="shared" si="6"/>
        <v>0</v>
      </c>
      <c r="K71" s="64">
        <f t="shared" si="6"/>
        <v>0</v>
      </c>
      <c r="L71" s="64">
        <f t="shared" si="6"/>
        <v>0</v>
      </c>
      <c r="M71" s="64">
        <f t="shared" si="6"/>
        <v>0</v>
      </c>
      <c r="N71" s="64">
        <f t="shared" si="6"/>
        <v>0</v>
      </c>
      <c r="O71" s="64">
        <f t="shared" si="6"/>
        <v>0</v>
      </c>
    </row>
    <row r="72" spans="1:15" ht="13.5" thickTop="1">
      <c r="A72" s="72"/>
      <c r="B72" s="75" t="s">
        <v>31</v>
      </c>
      <c r="C72" s="75"/>
      <c r="D72" s="69">
        <f aca="true" t="shared" si="7" ref="D72:K72">D71+D69+D59+D52+D38+D35+D32+D27+D19</f>
        <v>27198802</v>
      </c>
      <c r="E72" s="69">
        <f t="shared" si="7"/>
        <v>2434673</v>
      </c>
      <c r="F72" s="69">
        <f t="shared" si="7"/>
        <v>13163429</v>
      </c>
      <c r="G72" s="69">
        <f t="shared" si="7"/>
        <v>502690</v>
      </c>
      <c r="H72" s="69">
        <f t="shared" si="7"/>
        <v>1311149</v>
      </c>
      <c r="I72" s="69">
        <f t="shared" si="7"/>
        <v>1667390</v>
      </c>
      <c r="J72" s="69">
        <f t="shared" si="7"/>
        <v>7347600</v>
      </c>
      <c r="K72" s="69">
        <f t="shared" si="7"/>
        <v>1910000</v>
      </c>
      <c r="L72" s="65" t="s">
        <v>50</v>
      </c>
      <c r="M72" s="69">
        <f>M71+M69+M59+M52+M38+M35+M32+M19</f>
        <v>225600</v>
      </c>
      <c r="N72" s="69">
        <f>N71+N69+N59+N52+N38+N35+N32+N27+N19</f>
        <v>70000</v>
      </c>
      <c r="O72" s="69">
        <f>O71+O69+O59+O52+O38+O35+O32+O27+O19</f>
        <v>11600700</v>
      </c>
    </row>
    <row r="73" spans="1:17" ht="12.75">
      <c r="A73" s="73"/>
      <c r="B73" s="76"/>
      <c r="C73" s="76"/>
      <c r="D73" s="70"/>
      <c r="E73" s="70"/>
      <c r="F73" s="70"/>
      <c r="G73" s="70"/>
      <c r="H73" s="70"/>
      <c r="I73" s="70"/>
      <c r="J73" s="70"/>
      <c r="K73" s="70"/>
      <c r="L73" s="70">
        <f>L71+L69+L59+L53+L38+L35+L32+L27+L19</f>
        <v>129000</v>
      </c>
      <c r="M73" s="70"/>
      <c r="N73" s="70"/>
      <c r="O73" s="70"/>
      <c r="Q73" s="48" t="s">
        <v>14</v>
      </c>
    </row>
    <row r="74" spans="1:15" ht="12.75" customHeight="1">
      <c r="A74" s="73"/>
      <c r="B74" s="76"/>
      <c r="C74" s="76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</row>
    <row r="75" spans="1:15" ht="10.5" customHeight="1">
      <c r="A75" s="74"/>
      <c r="B75" s="77"/>
      <c r="C75" s="77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</row>
    <row r="79" ht="12.75">
      <c r="E79" s="48" t="s">
        <v>14</v>
      </c>
    </row>
  </sheetData>
  <mergeCells count="253">
    <mergeCell ref="O57:O58"/>
    <mergeCell ref="L73:L75"/>
    <mergeCell ref="J57:J58"/>
    <mergeCell ref="K57:K58"/>
    <mergeCell ref="M57:M58"/>
    <mergeCell ref="N57:N58"/>
    <mergeCell ref="L60:L61"/>
    <mergeCell ref="M60:M61"/>
    <mergeCell ref="N60:N61"/>
    <mergeCell ref="O60:O61"/>
    <mergeCell ref="M54:M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G42:G44"/>
    <mergeCell ref="H42:H44"/>
    <mergeCell ref="K54:K56"/>
    <mergeCell ref="L54:L56"/>
    <mergeCell ref="L42:L44"/>
    <mergeCell ref="G52:G53"/>
    <mergeCell ref="H52:H53"/>
    <mergeCell ref="I54:I56"/>
    <mergeCell ref="H50:H51"/>
    <mergeCell ref="I50:I51"/>
    <mergeCell ref="M1:O1"/>
    <mergeCell ref="M2:O2"/>
    <mergeCell ref="M3:O3"/>
    <mergeCell ref="M4:O4"/>
    <mergeCell ref="M5:O5"/>
    <mergeCell ref="M6:O6"/>
    <mergeCell ref="A8:N8"/>
    <mergeCell ref="B11:B12"/>
    <mergeCell ref="C11:C12"/>
    <mergeCell ref="D11:D12"/>
    <mergeCell ref="E11:F11"/>
    <mergeCell ref="H11:O11"/>
    <mergeCell ref="N15:N16"/>
    <mergeCell ref="O15:O16"/>
    <mergeCell ref="I15:I16"/>
    <mergeCell ref="J30:J31"/>
    <mergeCell ref="M30:M31"/>
    <mergeCell ref="N30:N31"/>
    <mergeCell ref="L15:L16"/>
    <mergeCell ref="M15:M16"/>
    <mergeCell ref="N20:N21"/>
    <mergeCell ref="I20:I21"/>
    <mergeCell ref="F30:F31"/>
    <mergeCell ref="G30:G31"/>
    <mergeCell ref="H30:H31"/>
    <mergeCell ref="I30:I31"/>
    <mergeCell ref="A20:A21"/>
    <mergeCell ref="B20:B21"/>
    <mergeCell ref="C20:C21"/>
    <mergeCell ref="D20:D21"/>
    <mergeCell ref="E20:E21"/>
    <mergeCell ref="F20:F21"/>
    <mergeCell ref="G20:G21"/>
    <mergeCell ref="H20:H21"/>
    <mergeCell ref="O20:O21"/>
    <mergeCell ref="A24:A26"/>
    <mergeCell ref="C24:C26"/>
    <mergeCell ref="D24:D26"/>
    <mergeCell ref="O24:O26"/>
    <mergeCell ref="B25:B26"/>
    <mergeCell ref="J20:J21"/>
    <mergeCell ref="L20:L21"/>
    <mergeCell ref="M20:M21"/>
    <mergeCell ref="N24:N26"/>
    <mergeCell ref="A39:A41"/>
    <mergeCell ref="B39:B41"/>
    <mergeCell ref="C39:C41"/>
    <mergeCell ref="D39:D41"/>
    <mergeCell ref="E39:E41"/>
    <mergeCell ref="F39:F41"/>
    <mergeCell ref="I39:I41"/>
    <mergeCell ref="H39:H41"/>
    <mergeCell ref="G39:G41"/>
    <mergeCell ref="O39:O41"/>
    <mergeCell ref="A42:A44"/>
    <mergeCell ref="B42:B44"/>
    <mergeCell ref="C42:C44"/>
    <mergeCell ref="D42:D44"/>
    <mergeCell ref="E42:E44"/>
    <mergeCell ref="F42:F44"/>
    <mergeCell ref="I42:I44"/>
    <mergeCell ref="J39:J41"/>
    <mergeCell ref="M39:M41"/>
    <mergeCell ref="M42:M44"/>
    <mergeCell ref="J42:J44"/>
    <mergeCell ref="L48:L49"/>
    <mergeCell ref="M48:M49"/>
    <mergeCell ref="H45:O45"/>
    <mergeCell ref="N48:N49"/>
    <mergeCell ref="O42:O44"/>
    <mergeCell ref="A47:A51"/>
    <mergeCell ref="C47:C51"/>
    <mergeCell ref="D47:D51"/>
    <mergeCell ref="O47:O51"/>
    <mergeCell ref="B48:B49"/>
    <mergeCell ref="E48:E49"/>
    <mergeCell ref="F48:F49"/>
    <mergeCell ref="G48:G49"/>
    <mergeCell ref="H48:H49"/>
    <mergeCell ref="I48:I49"/>
    <mergeCell ref="L50:L51"/>
    <mergeCell ref="M50:M51"/>
    <mergeCell ref="N50:N51"/>
    <mergeCell ref="B50:B51"/>
    <mergeCell ref="E50:E51"/>
    <mergeCell ref="F50:F51"/>
    <mergeCell ref="G50:G51"/>
    <mergeCell ref="E52:E53"/>
    <mergeCell ref="F52:F53"/>
    <mergeCell ref="A52:A53"/>
    <mergeCell ref="B52:B53"/>
    <mergeCell ref="C52:C53"/>
    <mergeCell ref="D52:D53"/>
    <mergeCell ref="I52:I53"/>
    <mergeCell ref="O52:O53"/>
    <mergeCell ref="J52:J53"/>
    <mergeCell ref="K52:K53"/>
    <mergeCell ref="M52:M53"/>
    <mergeCell ref="N52:N53"/>
    <mergeCell ref="B22:B23"/>
    <mergeCell ref="C22:C23"/>
    <mergeCell ref="D22:D23"/>
    <mergeCell ref="E22:F22"/>
    <mergeCell ref="H60:H61"/>
    <mergeCell ref="A60:A61"/>
    <mergeCell ref="B60:B61"/>
    <mergeCell ref="C60:C61"/>
    <mergeCell ref="D60:D61"/>
    <mergeCell ref="A62:A64"/>
    <mergeCell ref="C62:C64"/>
    <mergeCell ref="D62:D64"/>
    <mergeCell ref="O62:O64"/>
    <mergeCell ref="B63:B64"/>
    <mergeCell ref="M62:M64"/>
    <mergeCell ref="N62:N64"/>
    <mergeCell ref="E62:E64"/>
    <mergeCell ref="F62:F64"/>
    <mergeCell ref="G62:G64"/>
    <mergeCell ref="I60:I61"/>
    <mergeCell ref="E72:E75"/>
    <mergeCell ref="F72:F75"/>
    <mergeCell ref="G72:G75"/>
    <mergeCell ref="H72:H75"/>
    <mergeCell ref="H65:H66"/>
    <mergeCell ref="I65:I66"/>
    <mergeCell ref="E60:E61"/>
    <mergeCell ref="F60:F61"/>
    <mergeCell ref="G60:G61"/>
    <mergeCell ref="A72:A75"/>
    <mergeCell ref="B72:B75"/>
    <mergeCell ref="C72:C75"/>
    <mergeCell ref="D72:D75"/>
    <mergeCell ref="O72:O75"/>
    <mergeCell ref="I72:I75"/>
    <mergeCell ref="J72:J75"/>
    <mergeCell ref="K72:K75"/>
    <mergeCell ref="M72:M75"/>
    <mergeCell ref="N72:N75"/>
    <mergeCell ref="H15:H16"/>
    <mergeCell ref="A15:A16"/>
    <mergeCell ref="B15:B16"/>
    <mergeCell ref="C15:C16"/>
    <mergeCell ref="D15:D16"/>
    <mergeCell ref="M65:M66"/>
    <mergeCell ref="E24:E26"/>
    <mergeCell ref="F24:F26"/>
    <mergeCell ref="G24:G26"/>
    <mergeCell ref="H24:H26"/>
    <mergeCell ref="H62:H64"/>
    <mergeCell ref="I62:I64"/>
    <mergeCell ref="J62:J64"/>
    <mergeCell ref="L62:L64"/>
    <mergeCell ref="J60:J61"/>
    <mergeCell ref="J65:J66"/>
    <mergeCell ref="K65:K66"/>
    <mergeCell ref="A65:A66"/>
    <mergeCell ref="B65:B66"/>
    <mergeCell ref="C65:C66"/>
    <mergeCell ref="D65:D66"/>
    <mergeCell ref="A17:A18"/>
    <mergeCell ref="B17:B18"/>
    <mergeCell ref="C17:C18"/>
    <mergeCell ref="D17:D18"/>
    <mergeCell ref="E17:E18"/>
    <mergeCell ref="F17:F18"/>
    <mergeCell ref="G17:G18"/>
    <mergeCell ref="E15:E16"/>
    <mergeCell ref="F15:F16"/>
    <mergeCell ref="G15:G16"/>
    <mergeCell ref="H17:H18"/>
    <mergeCell ref="M17:M18"/>
    <mergeCell ref="N28:N29"/>
    <mergeCell ref="O28:O29"/>
    <mergeCell ref="H22:O22"/>
    <mergeCell ref="I24:I26"/>
    <mergeCell ref="J25:J26"/>
    <mergeCell ref="K25:K26"/>
    <mergeCell ref="L24:L26"/>
    <mergeCell ref="M24:M26"/>
    <mergeCell ref="N17:N18"/>
    <mergeCell ref="O17:O18"/>
    <mergeCell ref="E28:E29"/>
    <mergeCell ref="F28:F29"/>
    <mergeCell ref="G28:G29"/>
    <mergeCell ref="H28:H29"/>
    <mergeCell ref="I28:I29"/>
    <mergeCell ref="J28:J29"/>
    <mergeCell ref="L28:L29"/>
    <mergeCell ref="M28:M29"/>
    <mergeCell ref="O30:O31"/>
    <mergeCell ref="A28:A29"/>
    <mergeCell ref="B28:B29"/>
    <mergeCell ref="C28:C29"/>
    <mergeCell ref="D28:D29"/>
    <mergeCell ref="A30:A31"/>
    <mergeCell ref="B30:B31"/>
    <mergeCell ref="C30:C31"/>
    <mergeCell ref="D30:D31"/>
    <mergeCell ref="E30:E31"/>
    <mergeCell ref="N54:N56"/>
    <mergeCell ref="O54:O56"/>
    <mergeCell ref="B45:B46"/>
    <mergeCell ref="C45:C46"/>
    <mergeCell ref="E54:E56"/>
    <mergeCell ref="F54:F56"/>
    <mergeCell ref="G54:G56"/>
    <mergeCell ref="H54:H56"/>
    <mergeCell ref="D45:D46"/>
    <mergeCell ref="E45:F45"/>
    <mergeCell ref="A54:A56"/>
    <mergeCell ref="B54:B56"/>
    <mergeCell ref="C54:C56"/>
    <mergeCell ref="D54:D56"/>
    <mergeCell ref="N65:N66"/>
    <mergeCell ref="O65:O66"/>
    <mergeCell ref="B67:B68"/>
    <mergeCell ref="C67:C68"/>
    <mergeCell ref="D67:D68"/>
    <mergeCell ref="E67:F67"/>
    <mergeCell ref="H67:O67"/>
    <mergeCell ref="E65:E66"/>
    <mergeCell ref="F65:F66"/>
    <mergeCell ref="G65:G66"/>
  </mergeCells>
  <printOptions/>
  <pageMargins left="0.1968503937007874" right="0.1968503937007874" top="0.3937007874015748" bottom="0.3937007874015748" header="0.5118110236220472" footer="0.5118110236220472"/>
  <pageSetup firstPageNumber="22" useFirstPageNumber="1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2" sqref="F1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Chełmża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</dc:creator>
  <cp:keywords/>
  <dc:description/>
  <cp:lastModifiedBy>Kasa</cp:lastModifiedBy>
  <cp:lastPrinted>2004-11-17T12:04:47Z</cp:lastPrinted>
  <dcterms:created xsi:type="dcterms:W3CDTF">2004-10-29T11:15:24Z</dcterms:created>
  <dcterms:modified xsi:type="dcterms:W3CDTF">2004-12-27T13:07:13Z</dcterms:modified>
  <cp:category/>
  <cp:version/>
  <cp:contentType/>
  <cp:contentStatus/>
</cp:coreProperties>
</file>