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<sst xmlns="http://schemas.openxmlformats.org/spreadsheetml/2006/main" count="63" uniqueCount="42">
  <si>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 xml:space="preserve"> </t>
  </si>
  <si>
    <t>Załącznik Nr 9</t>
  </si>
  <si>
    <t xml:space="preserve">Rady Gminy Chełmża </t>
  </si>
  <si>
    <t xml:space="preserve">w sprawie uchwalenia budżetu </t>
  </si>
  <si>
    <t>L.p.</t>
  </si>
  <si>
    <t xml:space="preserve">Tytuł spłaty </t>
  </si>
  <si>
    <t>1.</t>
  </si>
  <si>
    <t xml:space="preserve">Spłata rat kredytu : </t>
  </si>
  <si>
    <t xml:space="preserve">długoterminowego zaciągniętego </t>
  </si>
  <si>
    <t xml:space="preserve">krótkoterminowego </t>
  </si>
  <si>
    <t xml:space="preserve">RAZEM KREDYTY  </t>
  </si>
  <si>
    <t xml:space="preserve">odsetki </t>
  </si>
  <si>
    <t>2.</t>
  </si>
  <si>
    <t xml:space="preserve">Spłata rat pożyczki : </t>
  </si>
  <si>
    <t xml:space="preserve">krótkoterminowej zaciągniętej </t>
  </si>
  <si>
    <t xml:space="preserve">długoterminowej zaciągniętej </t>
  </si>
  <si>
    <t xml:space="preserve">RAZEM POŻYCZKI </t>
  </si>
  <si>
    <t>3.</t>
  </si>
  <si>
    <t xml:space="preserve">Potencjalne kwoty spłat z tytułu udzielonych poręczeń </t>
  </si>
  <si>
    <t>4.</t>
  </si>
  <si>
    <t xml:space="preserve">Zobowiązania z tytułu dostaw towarów i usług, składek na ubezpieczenie społeczne i fundusz pracy </t>
  </si>
  <si>
    <t>5.</t>
  </si>
  <si>
    <t xml:space="preserve">Razem kredyty i pożyczki </t>
  </si>
  <si>
    <t>6.</t>
  </si>
  <si>
    <t xml:space="preserve">Razem zobowiązania </t>
  </si>
  <si>
    <t>7.</t>
  </si>
  <si>
    <t xml:space="preserve">Odsetki </t>
  </si>
  <si>
    <t>8.</t>
  </si>
  <si>
    <t>Ogółem (5+6+7)</t>
  </si>
  <si>
    <t>9.</t>
  </si>
  <si>
    <t xml:space="preserve">% poz. 8 do planowanych dochodów w zał. Nr 8 </t>
  </si>
  <si>
    <t>Gminy na rok 2007.</t>
  </si>
  <si>
    <t xml:space="preserve">PLANOWANE SPŁATY ZOBOWIĄZAŃ ZA 2007 ROK I LATA NASTĘPNE </t>
  </si>
  <si>
    <t>długoterminowego do zaciągnięcia w 2007r. (inwest. 2.435.000)</t>
  </si>
  <si>
    <t>długoterminowego do zaciągnięcia w 2007r.(wydatki bieżące 1.330.000)</t>
  </si>
  <si>
    <t>długoterminowego do zaciągnięcia w 2007r. (na spłatę 791.500)</t>
  </si>
  <si>
    <t>długoterminowej zaciągniętej (250.000; 276.000; 270.000)</t>
  </si>
  <si>
    <t>długoterminowej do zaciągnięcia w 2007r. (1.660.000)</t>
  </si>
  <si>
    <t>Planowane spłaty zobowiązań za 2007 rok i lata następne</t>
  </si>
  <si>
    <t>długoterminowej zaciągniętej (78.000; 610.000)</t>
  </si>
  <si>
    <t>do Uchwały Nr III/16/06</t>
  </si>
  <si>
    <t xml:space="preserve">z dnia 20 grudnia 2006r.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</si>
</sst>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15" applyNumberFormat="1" applyFont="1" applyFill="1" applyBorder="1" applyAlignment="1">
      <alignment horizontal="left" vertical="top" wrapText="1"/>
    </xf>
    <xf numFmtId="164" fontId="8" fillId="0" borderId="1" xfId="15" applyNumberFormat="1" applyFont="1" applyBorder="1" applyAlignment="1">
      <alignment vertical="top"/>
    </xf>
    <xf numFmtId="164" fontId="8" fillId="0" borderId="1" xfId="15" applyNumberFormat="1" applyFont="1" applyBorder="1" applyAlignment="1">
      <alignment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164" fontId="7" fillId="3" borderId="1" xfId="15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164" fontId="8" fillId="0" borderId="2" xfId="15" applyNumberFormat="1" applyFont="1" applyFill="1" applyBorder="1" applyAlignment="1">
      <alignment horizontal="left" vertical="top" wrapText="1"/>
    </xf>
    <xf numFmtId="164" fontId="8" fillId="0" borderId="2" xfId="15" applyNumberFormat="1" applyFont="1" applyBorder="1" applyAlignment="1">
      <alignment vertical="top"/>
    </xf>
    <xf numFmtId="164" fontId="8" fillId="0" borderId="2" xfId="15" applyNumberFormat="1" applyFont="1" applyBorder="1" applyAlignment="1">
      <alignment/>
    </xf>
    <xf numFmtId="164" fontId="8" fillId="0" borderId="4" xfId="15" applyNumberFormat="1" applyFont="1" applyFill="1" applyBorder="1" applyAlignment="1">
      <alignment horizontal="left" vertical="top" wrapText="1"/>
    </xf>
    <xf numFmtId="164" fontId="8" fillId="0" borderId="4" xfId="15" applyNumberFormat="1" applyFont="1" applyBorder="1" applyAlignment="1">
      <alignment vertical="top"/>
    </xf>
    <xf numFmtId="164" fontId="8" fillId="0" borderId="4" xfId="15" applyNumberFormat="1" applyFont="1" applyBorder="1" applyAlignment="1">
      <alignment/>
    </xf>
    <xf numFmtId="0" fontId="0" fillId="0" borderId="4" xfId="0" applyBorder="1" applyAlignment="1">
      <alignment/>
    </xf>
    <xf numFmtId="0" fontId="8" fillId="3" borderId="1" xfId="0" applyFont="1" applyFill="1" applyBorder="1" applyAlignment="1">
      <alignment horizontal="left" vertical="top" wrapText="1"/>
    </xf>
    <xf numFmtId="164" fontId="8" fillId="3" borderId="1" xfId="15" applyNumberFormat="1" applyFont="1" applyFill="1" applyBorder="1" applyAlignment="1">
      <alignment horizontal="left" vertical="top" wrapText="1"/>
    </xf>
    <xf numFmtId="164" fontId="8" fillId="3" borderId="1" xfId="15" applyNumberFormat="1" applyFont="1" applyFill="1" applyBorder="1" applyAlignment="1">
      <alignment vertical="top"/>
    </xf>
    <xf numFmtId="0" fontId="7" fillId="4" borderId="1" xfId="0" applyFont="1" applyFill="1" applyBorder="1" applyAlignment="1">
      <alignment horizontal="left" vertical="top" wrapText="1"/>
    </xf>
    <xf numFmtId="164" fontId="7" fillId="4" borderId="1" xfId="15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15" applyNumberFormat="1" applyFont="1" applyFill="1" applyBorder="1" applyAlignment="1">
      <alignment horizontal="left" vertical="top" wrapText="1"/>
    </xf>
    <xf numFmtId="166" fontId="7" fillId="0" borderId="1" xfId="15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22">
      <selection activeCell="H8" sqref="H8"/>
    </sheetView>
  </sheetViews>
  <sheetFormatPr defaultColWidth="9.00390625" defaultRowHeight="12.75"/>
  <cols>
    <col min="1" max="1" width="3.75390625" style="0" bestFit="1" customWidth="1"/>
    <col min="2" max="2" width="22.00390625" style="0" customWidth="1"/>
    <col min="3" max="3" width="10.625" style="0" customWidth="1"/>
    <col min="4" max="4" width="10.00390625" style="0" customWidth="1"/>
    <col min="5" max="7" width="10.00390625" style="0" bestFit="1" customWidth="1"/>
    <col min="8" max="9" width="10.75390625" style="0" bestFit="1" customWidth="1"/>
    <col min="10" max="10" width="9.875" style="0" customWidth="1"/>
    <col min="11" max="12" width="9.375" style="0" bestFit="1" customWidth="1"/>
    <col min="13" max="13" width="9.75390625" style="0" customWidth="1"/>
  </cols>
  <sheetData>
    <row r="1" spans="11:12" ht="12.75">
      <c r="K1" s="1" t="s">
        <v>0</v>
      </c>
      <c r="L1" s="2" t="s">
        <v>0</v>
      </c>
    </row>
    <row r="2" spans="1:13" ht="15.75">
      <c r="A2" s="3"/>
      <c r="B2" s="3"/>
      <c r="C2" s="3"/>
      <c r="D2" s="3"/>
      <c r="E2" s="39" t="s">
        <v>0</v>
      </c>
      <c r="F2" s="39"/>
      <c r="G2" s="39"/>
      <c r="H2" s="39"/>
      <c r="I2" s="4"/>
      <c r="J2" s="4"/>
      <c r="K2" s="5" t="s">
        <v>1</v>
      </c>
      <c r="L2" s="5"/>
      <c r="M2" s="5"/>
    </row>
    <row r="3" spans="1:13" ht="15.75">
      <c r="A3" s="3"/>
      <c r="B3" s="3"/>
      <c r="C3" s="3"/>
      <c r="D3" s="3"/>
      <c r="E3" s="39" t="s">
        <v>0</v>
      </c>
      <c r="F3" s="39"/>
      <c r="G3" s="39"/>
      <c r="H3" s="39"/>
      <c r="I3" s="4"/>
      <c r="J3" s="4"/>
      <c r="K3" s="5" t="s">
        <v>40</v>
      </c>
      <c r="L3" s="5"/>
      <c r="M3" s="5"/>
    </row>
    <row r="4" spans="1:13" ht="15.75">
      <c r="A4" s="3"/>
      <c r="B4" s="3"/>
      <c r="C4" s="3"/>
      <c r="D4" s="3"/>
      <c r="E4" s="39" t="s">
        <v>0</v>
      </c>
      <c r="F4" s="39"/>
      <c r="G4" s="39"/>
      <c r="H4" s="39"/>
      <c r="I4" s="4"/>
      <c r="J4" s="4"/>
      <c r="K4" s="5" t="s">
        <v>2</v>
      </c>
      <c r="L4" s="5"/>
      <c r="M4" s="5"/>
    </row>
    <row r="5" spans="1:13" ht="15.75">
      <c r="A5" s="3"/>
      <c r="B5" s="3"/>
      <c r="C5" s="3"/>
      <c r="D5" s="3"/>
      <c r="E5" s="39" t="s">
        <v>0</v>
      </c>
      <c r="F5" s="39"/>
      <c r="G5" s="39"/>
      <c r="H5" s="39"/>
      <c r="I5" s="4"/>
      <c r="J5" s="4"/>
      <c r="K5" s="5" t="s">
        <v>41</v>
      </c>
      <c r="L5" s="5"/>
      <c r="M5" s="5"/>
    </row>
    <row r="6" spans="1:13" ht="15.75">
      <c r="A6" s="3"/>
      <c r="B6" s="3"/>
      <c r="C6" s="3"/>
      <c r="D6" s="3"/>
      <c r="E6" s="39" t="s">
        <v>0</v>
      </c>
      <c r="F6" s="39"/>
      <c r="G6" s="39"/>
      <c r="H6" s="39"/>
      <c r="I6" s="4"/>
      <c r="J6" s="4"/>
      <c r="K6" s="5" t="s">
        <v>3</v>
      </c>
      <c r="L6" s="5"/>
      <c r="M6" s="5"/>
    </row>
    <row r="7" spans="1:13" ht="15.75">
      <c r="A7" s="3"/>
      <c r="B7" s="3"/>
      <c r="C7" s="3"/>
      <c r="D7" s="3"/>
      <c r="E7" s="3"/>
      <c r="F7" s="3"/>
      <c r="G7" s="3"/>
      <c r="H7" s="4"/>
      <c r="I7" s="4"/>
      <c r="J7" s="4"/>
      <c r="K7" s="5" t="s">
        <v>31</v>
      </c>
      <c r="L7" s="5"/>
      <c r="M7" s="5"/>
    </row>
    <row r="8" spans="1:13" ht="15.75">
      <c r="A8" s="3"/>
      <c r="B8" s="3"/>
      <c r="C8" s="3"/>
      <c r="D8" s="3"/>
      <c r="E8" s="3"/>
      <c r="F8" s="3"/>
      <c r="G8" s="3"/>
      <c r="H8" s="4"/>
      <c r="I8" s="4"/>
      <c r="J8" s="4"/>
      <c r="K8" s="4"/>
      <c r="L8" s="4"/>
      <c r="M8" s="4"/>
    </row>
    <row r="9" spans="1:13" ht="15.75">
      <c r="A9" s="40" t="s">
        <v>0</v>
      </c>
      <c r="B9" s="40"/>
      <c r="C9" s="40"/>
      <c r="D9" s="40"/>
      <c r="E9" s="40"/>
      <c r="F9" s="40"/>
      <c r="G9" s="40"/>
      <c r="H9" s="4"/>
      <c r="I9" s="4"/>
      <c r="J9" s="4"/>
      <c r="K9" s="4"/>
      <c r="L9" s="4"/>
      <c r="M9" s="4"/>
    </row>
    <row r="10" spans="1:13" ht="15.75">
      <c r="A10" s="40" t="s">
        <v>32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5.75">
      <c r="A11" s="3"/>
      <c r="B11" s="3"/>
      <c r="C11" s="3"/>
      <c r="D11" s="3"/>
      <c r="E11" s="3"/>
      <c r="F11" s="3"/>
      <c r="G11" s="3"/>
      <c r="H11" s="4"/>
      <c r="I11" s="4"/>
      <c r="J11" s="4"/>
      <c r="K11" s="4"/>
      <c r="L11" s="4"/>
      <c r="M11" s="4"/>
    </row>
    <row r="12" spans="1:13" ht="12.75">
      <c r="A12" s="37" t="s">
        <v>4</v>
      </c>
      <c r="B12" s="37" t="s">
        <v>5</v>
      </c>
      <c r="C12" s="35" t="s">
        <v>38</v>
      </c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3" ht="12.75">
      <c r="A13" s="38"/>
      <c r="B13" s="38"/>
      <c r="C13" s="6">
        <v>2007</v>
      </c>
      <c r="D13" s="6">
        <v>2008</v>
      </c>
      <c r="E13" s="6">
        <v>2009</v>
      </c>
      <c r="F13" s="6">
        <v>2010</v>
      </c>
      <c r="G13" s="6">
        <v>2011</v>
      </c>
      <c r="H13" s="7">
        <v>2012</v>
      </c>
      <c r="I13" s="6">
        <v>2013</v>
      </c>
      <c r="J13" s="6">
        <v>2014</v>
      </c>
      <c r="K13" s="6">
        <v>2015</v>
      </c>
      <c r="L13" s="6">
        <v>2016</v>
      </c>
      <c r="M13" s="6">
        <v>2017</v>
      </c>
    </row>
    <row r="14" spans="1:13" ht="12.75">
      <c r="A14" s="8" t="s">
        <v>6</v>
      </c>
      <c r="B14" s="8" t="s">
        <v>7</v>
      </c>
      <c r="C14" s="9"/>
      <c r="D14" s="9"/>
      <c r="E14" s="9"/>
      <c r="F14" s="9"/>
      <c r="G14" s="9"/>
      <c r="H14" s="10"/>
      <c r="I14" s="11"/>
      <c r="J14" s="11"/>
      <c r="K14" s="11"/>
      <c r="L14" s="11"/>
      <c r="M14" s="11"/>
    </row>
    <row r="15" spans="1:13" ht="24">
      <c r="A15" s="12"/>
      <c r="B15" s="8" t="s">
        <v>8</v>
      </c>
      <c r="C15" s="9">
        <v>425000</v>
      </c>
      <c r="D15" s="9">
        <v>475000</v>
      </c>
      <c r="E15" s="9">
        <v>505000</v>
      </c>
      <c r="F15" s="9">
        <v>387864</v>
      </c>
      <c r="G15" s="9">
        <v>380000</v>
      </c>
      <c r="H15" s="10">
        <v>195000</v>
      </c>
      <c r="I15" s="10">
        <v>150000</v>
      </c>
      <c r="J15" s="10">
        <v>100000</v>
      </c>
      <c r="K15" s="10">
        <v>102389</v>
      </c>
      <c r="L15" s="11"/>
      <c r="M15" s="11"/>
    </row>
    <row r="16" spans="1:13" ht="36">
      <c r="A16" s="13"/>
      <c r="B16" s="8" t="s">
        <v>33</v>
      </c>
      <c r="C16" s="9">
        <v>0</v>
      </c>
      <c r="D16" s="9">
        <v>100000</v>
      </c>
      <c r="E16" s="9">
        <v>100000</v>
      </c>
      <c r="F16" s="9">
        <v>100000</v>
      </c>
      <c r="G16" s="9">
        <v>135000</v>
      </c>
      <c r="H16" s="10">
        <v>300000</v>
      </c>
      <c r="I16" s="10">
        <v>300000</v>
      </c>
      <c r="J16" s="10">
        <v>300000</v>
      </c>
      <c r="K16" s="10">
        <v>300000</v>
      </c>
      <c r="L16" s="10">
        <v>300000</v>
      </c>
      <c r="M16" s="10">
        <v>500000</v>
      </c>
    </row>
    <row r="17" spans="1:13" ht="48">
      <c r="A17" s="13"/>
      <c r="B17" s="8" t="s">
        <v>34</v>
      </c>
      <c r="C17" s="9">
        <v>0</v>
      </c>
      <c r="D17" s="9">
        <v>133000</v>
      </c>
      <c r="E17" s="9">
        <v>133000</v>
      </c>
      <c r="F17" s="9">
        <v>133000</v>
      </c>
      <c r="G17" s="9">
        <v>133000</v>
      </c>
      <c r="H17" s="10">
        <v>133000</v>
      </c>
      <c r="I17" s="10">
        <v>133000</v>
      </c>
      <c r="J17" s="10">
        <v>133000</v>
      </c>
      <c r="K17" s="10">
        <v>133000</v>
      </c>
      <c r="L17" s="10">
        <v>133000</v>
      </c>
      <c r="M17" s="10">
        <v>133000</v>
      </c>
    </row>
    <row r="18" spans="1:13" ht="36">
      <c r="A18" s="13"/>
      <c r="B18" s="8" t="s">
        <v>35</v>
      </c>
      <c r="C18" s="9">
        <v>0</v>
      </c>
      <c r="D18" s="9">
        <v>51500</v>
      </c>
      <c r="E18" s="9">
        <v>60000</v>
      </c>
      <c r="F18" s="9">
        <v>60000</v>
      </c>
      <c r="G18" s="9">
        <v>60000</v>
      </c>
      <c r="H18" s="10">
        <v>60000</v>
      </c>
      <c r="I18" s="10">
        <v>60000</v>
      </c>
      <c r="J18" s="10">
        <v>110000</v>
      </c>
      <c r="K18" s="10">
        <v>110000</v>
      </c>
      <c r="L18" s="10">
        <v>110000</v>
      </c>
      <c r="M18" s="10">
        <v>110000</v>
      </c>
    </row>
    <row r="19" spans="1:13" ht="12.75">
      <c r="A19" s="13"/>
      <c r="B19" s="8" t="s">
        <v>9</v>
      </c>
      <c r="C19" s="9"/>
      <c r="D19" s="9"/>
      <c r="E19" s="9"/>
      <c r="F19" s="9"/>
      <c r="G19" s="9"/>
      <c r="H19" s="10"/>
      <c r="I19" s="10"/>
      <c r="J19" s="10"/>
      <c r="K19" s="10"/>
      <c r="L19" s="11"/>
      <c r="M19" s="11"/>
    </row>
    <row r="20" spans="1:13" ht="12.75">
      <c r="A20" s="13"/>
      <c r="B20" s="14" t="s">
        <v>10</v>
      </c>
      <c r="C20" s="15">
        <f aca="true" t="shared" si="0" ref="C20:L20">SUM(C15:C18)</f>
        <v>425000</v>
      </c>
      <c r="D20" s="15">
        <f t="shared" si="0"/>
        <v>759500</v>
      </c>
      <c r="E20" s="15">
        <f t="shared" si="0"/>
        <v>798000</v>
      </c>
      <c r="F20" s="15">
        <f t="shared" si="0"/>
        <v>680864</v>
      </c>
      <c r="G20" s="15">
        <f t="shared" si="0"/>
        <v>708000</v>
      </c>
      <c r="H20" s="15">
        <f t="shared" si="0"/>
        <v>688000</v>
      </c>
      <c r="I20" s="15">
        <f t="shared" si="0"/>
        <v>643000</v>
      </c>
      <c r="J20" s="15">
        <f t="shared" si="0"/>
        <v>643000</v>
      </c>
      <c r="K20" s="15">
        <f t="shared" si="0"/>
        <v>645389</v>
      </c>
      <c r="L20" s="15">
        <f t="shared" si="0"/>
        <v>543000</v>
      </c>
      <c r="M20" s="15">
        <f>M19+M18+M17+M16+M15</f>
        <v>743000</v>
      </c>
    </row>
    <row r="21" spans="1:13" ht="12.75">
      <c r="A21" s="13"/>
      <c r="B21" s="8" t="s">
        <v>11</v>
      </c>
      <c r="C21" s="9"/>
      <c r="D21" s="9" t="s">
        <v>0</v>
      </c>
      <c r="E21" s="9" t="s">
        <v>0</v>
      </c>
      <c r="F21" s="9" t="s">
        <v>0</v>
      </c>
      <c r="G21" s="9" t="s">
        <v>0</v>
      </c>
      <c r="H21" s="10" t="s">
        <v>0</v>
      </c>
      <c r="I21" s="9" t="s">
        <v>0</v>
      </c>
      <c r="J21" s="9" t="s">
        <v>0</v>
      </c>
      <c r="K21" s="9" t="s">
        <v>0</v>
      </c>
      <c r="L21" s="9" t="s">
        <v>0</v>
      </c>
      <c r="M21" s="9" t="s">
        <v>0</v>
      </c>
    </row>
    <row r="22" spans="1:13" ht="12.75">
      <c r="A22" s="8" t="s">
        <v>12</v>
      </c>
      <c r="B22" s="8" t="s">
        <v>13</v>
      </c>
      <c r="C22" s="9"/>
      <c r="D22" s="9"/>
      <c r="E22" s="9"/>
      <c r="F22" s="9"/>
      <c r="G22" s="9"/>
      <c r="H22" s="10"/>
      <c r="I22" s="11"/>
      <c r="J22" s="11"/>
      <c r="K22" s="11"/>
      <c r="L22" s="11"/>
      <c r="M22" s="11"/>
    </row>
    <row r="23" spans="1:13" ht="12.75">
      <c r="A23" s="12"/>
      <c r="B23" s="8" t="s">
        <v>14</v>
      </c>
      <c r="C23" s="9"/>
      <c r="D23" s="9"/>
      <c r="E23" s="9"/>
      <c r="F23" s="9"/>
      <c r="G23" s="9"/>
      <c r="H23" s="10"/>
      <c r="I23" s="11"/>
      <c r="J23" s="11"/>
      <c r="K23" s="11"/>
      <c r="L23" s="11"/>
      <c r="M23" s="11"/>
    </row>
    <row r="24" spans="1:13" ht="12.75">
      <c r="A24" s="16"/>
      <c r="B24" s="8" t="s">
        <v>15</v>
      </c>
      <c r="C24" s="9">
        <v>339500</v>
      </c>
      <c r="D24" s="9">
        <v>184343</v>
      </c>
      <c r="E24" s="9">
        <v>62000</v>
      </c>
      <c r="F24" s="9">
        <v>62000</v>
      </c>
      <c r="G24" s="9">
        <v>62000</v>
      </c>
      <c r="H24" s="10"/>
      <c r="I24" s="11"/>
      <c r="J24" s="11"/>
      <c r="K24" s="11"/>
      <c r="L24" s="11"/>
      <c r="M24" s="11"/>
    </row>
    <row r="25" spans="1:13" ht="24">
      <c r="A25" s="16"/>
      <c r="B25" s="8" t="s">
        <v>36</v>
      </c>
      <c r="C25" s="9">
        <v>107000</v>
      </c>
      <c r="D25" s="9">
        <v>168000</v>
      </c>
      <c r="E25" s="9">
        <v>168000</v>
      </c>
      <c r="F25" s="9">
        <v>168000</v>
      </c>
      <c r="G25" s="9">
        <v>168000</v>
      </c>
      <c r="H25" s="10">
        <v>17000</v>
      </c>
      <c r="I25" s="11"/>
      <c r="J25" s="11"/>
      <c r="K25" s="11"/>
      <c r="L25" s="11"/>
      <c r="M25" s="11"/>
    </row>
    <row r="26" spans="1:13" ht="12.75">
      <c r="A26" s="37" t="s">
        <v>4</v>
      </c>
      <c r="B26" s="37" t="s">
        <v>5</v>
      </c>
      <c r="C26" s="35" t="s">
        <v>38</v>
      </c>
      <c r="D26" s="35"/>
      <c r="E26" s="35"/>
      <c r="F26" s="35"/>
      <c r="G26" s="35"/>
      <c r="H26" s="35"/>
      <c r="I26" s="35"/>
      <c r="J26" s="35"/>
      <c r="K26" s="35"/>
      <c r="L26" s="35"/>
      <c r="M26" s="36"/>
    </row>
    <row r="27" spans="1:13" ht="12.75">
      <c r="A27" s="38"/>
      <c r="B27" s="38"/>
      <c r="C27" s="6">
        <v>2007</v>
      </c>
      <c r="D27" s="6">
        <v>2008</v>
      </c>
      <c r="E27" s="6">
        <v>2009</v>
      </c>
      <c r="F27" s="6">
        <v>2010</v>
      </c>
      <c r="G27" s="6">
        <v>2011</v>
      </c>
      <c r="H27" s="7">
        <v>2012</v>
      </c>
      <c r="I27" s="6">
        <v>2013</v>
      </c>
      <c r="J27" s="6">
        <v>2014</v>
      </c>
      <c r="K27" s="6">
        <v>2015</v>
      </c>
      <c r="L27" s="6">
        <v>2016</v>
      </c>
      <c r="M27" s="6">
        <v>2017</v>
      </c>
    </row>
    <row r="28" spans="1:13" ht="15" customHeight="1">
      <c r="A28" s="16"/>
      <c r="B28" s="33" t="s">
        <v>39</v>
      </c>
      <c r="C28" s="17">
        <v>3600</v>
      </c>
      <c r="D28" s="17">
        <v>14400</v>
      </c>
      <c r="E28" s="17">
        <v>14400</v>
      </c>
      <c r="F28" s="17">
        <v>14400</v>
      </c>
      <c r="G28" s="17">
        <v>14400</v>
      </c>
      <c r="H28" s="18">
        <v>14400</v>
      </c>
      <c r="I28" s="18">
        <v>2400</v>
      </c>
      <c r="J28" s="19"/>
      <c r="K28" s="19"/>
      <c r="L28" s="19"/>
      <c r="M28" s="19"/>
    </row>
    <row r="29" spans="1:13" ht="19.5" customHeight="1">
      <c r="A29" s="16"/>
      <c r="B29" s="34"/>
      <c r="C29" s="20">
        <v>6000</v>
      </c>
      <c r="D29" s="20">
        <v>104000</v>
      </c>
      <c r="E29" s="20">
        <v>104000</v>
      </c>
      <c r="F29" s="20">
        <v>104000</v>
      </c>
      <c r="G29" s="20">
        <v>104000</v>
      </c>
      <c r="H29" s="21">
        <v>104000</v>
      </c>
      <c r="I29" s="21">
        <v>84000</v>
      </c>
      <c r="J29" s="22"/>
      <c r="K29" s="22"/>
      <c r="L29" s="22"/>
      <c r="M29" s="22"/>
    </row>
    <row r="30" spans="1:13" ht="36">
      <c r="A30" s="16"/>
      <c r="B30" s="8" t="s">
        <v>37</v>
      </c>
      <c r="C30" s="9">
        <v>0</v>
      </c>
      <c r="D30" s="9">
        <v>66000</v>
      </c>
      <c r="E30" s="9">
        <v>264000</v>
      </c>
      <c r="F30" s="9">
        <v>264000</v>
      </c>
      <c r="G30" s="9">
        <v>264000</v>
      </c>
      <c r="H30" s="10">
        <v>264000</v>
      </c>
      <c r="I30" s="10">
        <v>264000</v>
      </c>
      <c r="J30" s="10">
        <v>274000</v>
      </c>
      <c r="K30" s="11"/>
      <c r="L30" s="11"/>
      <c r="M30" s="11"/>
    </row>
    <row r="31" spans="1:13" ht="12.75">
      <c r="A31" s="23"/>
      <c r="B31" s="14" t="s">
        <v>16</v>
      </c>
      <c r="C31" s="15">
        <f aca="true" t="shared" si="1" ref="C31:M31">C30+C29+C28+C25+C24+C23</f>
        <v>456100</v>
      </c>
      <c r="D31" s="15">
        <f t="shared" si="1"/>
        <v>536743</v>
      </c>
      <c r="E31" s="15">
        <f t="shared" si="1"/>
        <v>612400</v>
      </c>
      <c r="F31" s="15">
        <f t="shared" si="1"/>
        <v>612400</v>
      </c>
      <c r="G31" s="15">
        <f t="shared" si="1"/>
        <v>612400</v>
      </c>
      <c r="H31" s="15">
        <f t="shared" si="1"/>
        <v>399400</v>
      </c>
      <c r="I31" s="15">
        <f t="shared" si="1"/>
        <v>350400</v>
      </c>
      <c r="J31" s="15">
        <f t="shared" si="1"/>
        <v>274000</v>
      </c>
      <c r="K31" s="15">
        <f t="shared" si="1"/>
        <v>0</v>
      </c>
      <c r="L31" s="15">
        <f t="shared" si="1"/>
        <v>0</v>
      </c>
      <c r="M31" s="15">
        <f t="shared" si="1"/>
        <v>0</v>
      </c>
    </row>
    <row r="32" spans="1:13" ht="24">
      <c r="A32" s="8" t="s">
        <v>17</v>
      </c>
      <c r="B32" s="8" t="s">
        <v>18</v>
      </c>
      <c r="C32" s="9"/>
      <c r="D32" s="9"/>
      <c r="E32" s="9"/>
      <c r="F32" s="9"/>
      <c r="G32" s="9"/>
      <c r="H32" s="10"/>
      <c r="I32" s="11"/>
      <c r="J32" s="11"/>
      <c r="K32" s="11"/>
      <c r="L32" s="11"/>
      <c r="M32" s="11"/>
    </row>
    <row r="33" spans="1:13" ht="48">
      <c r="A33" s="8" t="s">
        <v>19</v>
      </c>
      <c r="B33" s="8" t="s">
        <v>20</v>
      </c>
      <c r="C33" s="9"/>
      <c r="D33" s="9"/>
      <c r="E33" s="9"/>
      <c r="F33" s="9"/>
      <c r="G33" s="9"/>
      <c r="H33" s="10"/>
      <c r="I33" s="11"/>
      <c r="J33" s="11"/>
      <c r="K33" s="11"/>
      <c r="L33" s="11"/>
      <c r="M33" s="11"/>
    </row>
    <row r="34" spans="1:13" ht="12.75">
      <c r="A34" s="14" t="s">
        <v>21</v>
      </c>
      <c r="B34" s="14" t="s">
        <v>22</v>
      </c>
      <c r="C34" s="15">
        <f aca="true" t="shared" si="2" ref="C34:M34">C31+C20</f>
        <v>881100</v>
      </c>
      <c r="D34" s="15">
        <f t="shared" si="2"/>
        <v>1296243</v>
      </c>
      <c r="E34" s="15">
        <f t="shared" si="2"/>
        <v>1410400</v>
      </c>
      <c r="F34" s="15">
        <f t="shared" si="2"/>
        <v>1293264</v>
      </c>
      <c r="G34" s="15">
        <f t="shared" si="2"/>
        <v>1320400</v>
      </c>
      <c r="H34" s="15">
        <f t="shared" si="2"/>
        <v>1087400</v>
      </c>
      <c r="I34" s="15">
        <f t="shared" si="2"/>
        <v>993400</v>
      </c>
      <c r="J34" s="15">
        <f t="shared" si="2"/>
        <v>917000</v>
      </c>
      <c r="K34" s="15">
        <f t="shared" si="2"/>
        <v>645389</v>
      </c>
      <c r="L34" s="15">
        <f t="shared" si="2"/>
        <v>543000</v>
      </c>
      <c r="M34" s="15">
        <f t="shared" si="2"/>
        <v>743000</v>
      </c>
    </row>
    <row r="35" spans="1:13" ht="12.75">
      <c r="A35" s="8" t="s">
        <v>23</v>
      </c>
      <c r="B35" s="8" t="s">
        <v>24</v>
      </c>
      <c r="C35" s="9"/>
      <c r="D35" s="9"/>
      <c r="E35" s="9"/>
      <c r="F35" s="9"/>
      <c r="G35" s="9"/>
      <c r="H35" s="10"/>
      <c r="I35" s="10"/>
      <c r="J35" s="10"/>
      <c r="K35" s="10"/>
      <c r="L35" s="10"/>
      <c r="M35" s="10"/>
    </row>
    <row r="36" spans="1:13" ht="12.75">
      <c r="A36" s="24" t="s">
        <v>25</v>
      </c>
      <c r="B36" s="24" t="s">
        <v>26</v>
      </c>
      <c r="C36" s="25">
        <v>180000</v>
      </c>
      <c r="D36" s="25">
        <v>300000</v>
      </c>
      <c r="E36" s="25">
        <v>280000</v>
      </c>
      <c r="F36" s="25">
        <v>260000</v>
      </c>
      <c r="G36" s="25">
        <v>240000</v>
      </c>
      <c r="H36" s="26">
        <v>200000</v>
      </c>
      <c r="I36" s="26">
        <v>160000</v>
      </c>
      <c r="J36" s="26">
        <v>110000</v>
      </c>
      <c r="K36" s="26">
        <v>70000</v>
      </c>
      <c r="L36" s="26">
        <v>50000</v>
      </c>
      <c r="M36" s="26">
        <v>30000</v>
      </c>
    </row>
    <row r="37" spans="1:13" ht="12.75">
      <c r="A37" s="27" t="s">
        <v>27</v>
      </c>
      <c r="B37" s="27" t="s">
        <v>28</v>
      </c>
      <c r="C37" s="28">
        <f aca="true" t="shared" si="3" ref="C37:M37">C36+C35+C34</f>
        <v>1061100</v>
      </c>
      <c r="D37" s="28">
        <f t="shared" si="3"/>
        <v>1596243</v>
      </c>
      <c r="E37" s="28">
        <f t="shared" si="3"/>
        <v>1690400</v>
      </c>
      <c r="F37" s="28">
        <f t="shared" si="3"/>
        <v>1553264</v>
      </c>
      <c r="G37" s="28">
        <f t="shared" si="3"/>
        <v>1560400</v>
      </c>
      <c r="H37" s="28">
        <f t="shared" si="3"/>
        <v>1287400</v>
      </c>
      <c r="I37" s="28">
        <f t="shared" si="3"/>
        <v>1153400</v>
      </c>
      <c r="J37" s="28">
        <f t="shared" si="3"/>
        <v>1027000</v>
      </c>
      <c r="K37" s="28">
        <f t="shared" si="3"/>
        <v>715389</v>
      </c>
      <c r="L37" s="28">
        <f t="shared" si="3"/>
        <v>593000</v>
      </c>
      <c r="M37" s="28">
        <f t="shared" si="3"/>
        <v>773000</v>
      </c>
    </row>
    <row r="38" spans="1:13" ht="24">
      <c r="A38" s="29" t="s">
        <v>29</v>
      </c>
      <c r="B38" s="29" t="s">
        <v>30</v>
      </c>
      <c r="C38" s="32">
        <v>0.061</v>
      </c>
      <c r="D38" s="32">
        <v>0.09</v>
      </c>
      <c r="E38" s="32">
        <v>0.095</v>
      </c>
      <c r="F38" s="32">
        <v>0.086</v>
      </c>
      <c r="G38" s="32">
        <v>0.087</v>
      </c>
      <c r="H38" s="32">
        <v>0.071</v>
      </c>
      <c r="I38" s="32">
        <v>0.064</v>
      </c>
      <c r="J38" s="32">
        <v>0.057</v>
      </c>
      <c r="K38" s="32">
        <v>0.039</v>
      </c>
      <c r="L38" s="32">
        <v>0.032</v>
      </c>
      <c r="M38" s="32">
        <v>0.042</v>
      </c>
    </row>
    <row r="39" spans="1:7" ht="12.75">
      <c r="A39" s="30"/>
      <c r="B39" s="30"/>
      <c r="C39" s="31"/>
      <c r="D39" s="31"/>
      <c r="E39" s="31"/>
      <c r="F39" s="31"/>
      <c r="G39" s="31"/>
    </row>
    <row r="40" spans="1:7" ht="12.75" customHeight="1">
      <c r="A40" s="30"/>
      <c r="B40" s="30" t="s">
        <v>0</v>
      </c>
      <c r="C40" s="31"/>
      <c r="D40" s="31"/>
      <c r="E40" s="31"/>
      <c r="F40" s="31"/>
      <c r="G40" s="31"/>
    </row>
  </sheetData>
  <mergeCells count="14">
    <mergeCell ref="E2:H2"/>
    <mergeCell ref="E3:H3"/>
    <mergeCell ref="E4:H4"/>
    <mergeCell ref="E5:H5"/>
    <mergeCell ref="E6:H6"/>
    <mergeCell ref="A9:G9"/>
    <mergeCell ref="A10:M10"/>
    <mergeCell ref="A12:A13"/>
    <mergeCell ref="B12:B13"/>
    <mergeCell ref="B28:B29"/>
    <mergeCell ref="C12:M12"/>
    <mergeCell ref="A26:A27"/>
    <mergeCell ref="B26:B27"/>
    <mergeCell ref="C26:M26"/>
  </mergeCells>
  <printOptions/>
  <pageMargins left="0.1968503937007874" right="0.1968503937007874" top="0.984251968503937" bottom="0.984251968503937" header="0.5118110236220472" footer="0.5118110236220472"/>
  <pageSetup firstPageNumber="46" useFirstPageNumber="1"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Marta Rygielska</cp:lastModifiedBy>
  <cp:lastPrinted>2006-11-16T09:45:46Z</cp:lastPrinted>
  <dcterms:created xsi:type="dcterms:W3CDTF">2006-11-13T10:51:08Z</dcterms:created>
  <dcterms:modified xsi:type="dcterms:W3CDTF">2007-01-02T10:10:18Z</dcterms:modified>
  <cp:category/>
  <cp:version/>
  <cp:contentType/>
  <cp:contentStatus/>
</cp:coreProperties>
</file>