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D\Sesja 30.06.2020\"/>
    </mc:Choice>
  </mc:AlternateContent>
  <bookViews>
    <workbookView xWindow="0" yWindow="0" windowWidth="28800" windowHeight="12420"/>
  </bookViews>
  <sheets>
    <sheet name="Arkusz1" sheetId="1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46" i="1"/>
  <c r="F36" i="1"/>
  <c r="F32" i="1"/>
  <c r="F41" i="1" l="1"/>
  <c r="F57" i="1"/>
  <c r="D25" i="1" l="1"/>
  <c r="D14" i="1"/>
  <c r="G27" i="1" l="1"/>
  <c r="G26" i="1"/>
  <c r="F25" i="1"/>
  <c r="E25" i="1"/>
  <c r="G24" i="1"/>
  <c r="G23" i="1"/>
  <c r="G22" i="1"/>
  <c r="G21" i="1"/>
  <c r="G20" i="1"/>
  <c r="G19" i="1"/>
  <c r="G18" i="1"/>
  <c r="G17" i="1"/>
  <c r="G16" i="1"/>
  <c r="G15" i="1"/>
  <c r="F14" i="1"/>
  <c r="E14" i="1"/>
  <c r="G25" i="1" l="1"/>
  <c r="G14" i="1"/>
</calcChain>
</file>

<file path=xl/sharedStrings.xml><?xml version="1.0" encoding="utf-8"?>
<sst xmlns="http://schemas.openxmlformats.org/spreadsheetml/2006/main" count="85" uniqueCount="71">
  <si>
    <t xml:space="preserve">Rady Gminy Chełmża </t>
  </si>
  <si>
    <t>Lp.</t>
  </si>
  <si>
    <t>Treść</t>
  </si>
  <si>
    <t>Klasyfikacja
§</t>
  </si>
  <si>
    <t>Plan</t>
  </si>
  <si>
    <t xml:space="preserve">Zwiększenie </t>
  </si>
  <si>
    <t>Zmniejszenie</t>
  </si>
  <si>
    <t>Plan po zmianach</t>
  </si>
  <si>
    <t>Przychody ogółem:</t>
  </si>
  <si>
    <t>1.</t>
  </si>
  <si>
    <t>Kredyty na deficyt</t>
  </si>
  <si>
    <t>§ 952</t>
  </si>
  <si>
    <t>2.</t>
  </si>
  <si>
    <t>Pożyczka na deficyt</t>
  </si>
  <si>
    <t xml:space="preserve">Kredyt na spłatę </t>
  </si>
  <si>
    <t>4.</t>
  </si>
  <si>
    <t xml:space="preserve">Pożyczki na wyprzedzajace finansowanie </t>
  </si>
  <si>
    <t>§ 903</t>
  </si>
  <si>
    <t>5.</t>
  </si>
  <si>
    <t>Spłaty pożyczek udzielonych</t>
  </si>
  <si>
    <t>§ 951</t>
  </si>
  <si>
    <t>6.</t>
  </si>
  <si>
    <t>Prywatyzacja majątku jst</t>
  </si>
  <si>
    <t xml:space="preserve">§ 944 </t>
  </si>
  <si>
    <t>7.</t>
  </si>
  <si>
    <t>Nadwyżka budżetu z lat ubiegłych</t>
  </si>
  <si>
    <t>§ 957</t>
  </si>
  <si>
    <t>Papiery wartościowe (obligacje) na spłatę kredytów i pożyczek</t>
  </si>
  <si>
    <t>§ 931</t>
  </si>
  <si>
    <t>Papiery wartościowe (obligacje) na deficyt</t>
  </si>
  <si>
    <t>§ 950</t>
  </si>
  <si>
    <t>Rozchody ogółem:</t>
  </si>
  <si>
    <t>Spłaty kredytów</t>
  </si>
  <si>
    <t>§ 992</t>
  </si>
  <si>
    <t>Spłaty pożyczek</t>
  </si>
  <si>
    <t>3.</t>
  </si>
  <si>
    <t>I</t>
  </si>
  <si>
    <t xml:space="preserve">Przychody ze sprzedaży innych papierów wartościowych w tym: </t>
  </si>
  <si>
    <t>II</t>
  </si>
  <si>
    <t xml:space="preserve">Przychody innych rozliczeń (wolne środki) </t>
  </si>
  <si>
    <t xml:space="preserve"> z tego:</t>
  </si>
  <si>
    <t xml:space="preserve">Na deficyt </t>
  </si>
  <si>
    <t>WFOŚ i GW</t>
  </si>
  <si>
    <t>Kanalizacja Nawra-Bogusławki</t>
  </si>
  <si>
    <t xml:space="preserve">BOŚ w Toruniu </t>
  </si>
  <si>
    <t>Pokrycie bież.deficytu w 2013 -solary i dr. Grzywna-Domena</t>
  </si>
  <si>
    <r>
      <t>Piastowski Bank Spółdz.Janikowo</t>
    </r>
    <r>
      <rPr>
        <sz val="12"/>
        <rFont val="Times New Roman"/>
        <family val="1"/>
      </rPr>
      <t>(kredyt z 2012)</t>
    </r>
  </si>
  <si>
    <t>Getin Noble Bank SA Toruń</t>
  </si>
  <si>
    <t>kredyt konsolidacyjny 2.565.000 w 2013 r.</t>
  </si>
  <si>
    <t>BS Chełmno</t>
  </si>
  <si>
    <t>deficyt w 2014</t>
  </si>
  <si>
    <t>BS Toruń o/Łubianka (deficyt 2016)</t>
  </si>
  <si>
    <t>BS Łubianka</t>
  </si>
  <si>
    <t>deficyt 2015 i spłata 250.000</t>
  </si>
  <si>
    <t>Emisja obligacji  na spłatę</t>
  </si>
  <si>
    <t>Emisja obligacji na deficyt</t>
  </si>
  <si>
    <t>8.</t>
  </si>
  <si>
    <t>9.</t>
  </si>
  <si>
    <t>10.</t>
  </si>
  <si>
    <t>do Uchwały Nr</t>
  </si>
  <si>
    <t xml:space="preserve">                             PRZYCHODY I ROZCHODY BUDŻETU W 2020 ROKU </t>
  </si>
  <si>
    <t xml:space="preserve">           (Załącznik  Nr 3 do Budżetu Gminy 2020)</t>
  </si>
  <si>
    <t>PRZYCHODY BUDŻETU w 2020</t>
  </si>
  <si>
    <t>ROZCHODY BUDŻETU w 2020</t>
  </si>
  <si>
    <t xml:space="preserve">Spłata rat z tytułu zaciągniętych kredytów i pożyczek w 2020 roku dotyczy : </t>
  </si>
  <si>
    <t>a</t>
  </si>
  <si>
    <t>b</t>
  </si>
  <si>
    <t>Pożyczka NFOŚiGW</t>
  </si>
  <si>
    <t>Załącznik Nr 1</t>
  </si>
  <si>
    <t>z dnia 30 czerwca 2020 r.</t>
  </si>
  <si>
    <t>Inne źródła (wolne środki na deficyt)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</si>
</sst>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Arial CE"/>
      <charset val="238"/>
    </font>
    <font>
      <b/>
      <sz val="10"/>
      <name val="Times New Roman"/>
      <family val="1"/>
    </font>
    <font>
      <b/>
      <sz val="10"/>
      <name val="Times New Roman"/>
      <family val="1"/>
      <charset val="238"/>
    </font>
    <font>
      <sz val="5"/>
      <name val="Times New Roman"/>
      <family val="1"/>
    </font>
    <font>
      <sz val="5"/>
      <name val="Arial CE"/>
      <charset val="238"/>
    </font>
    <font>
      <sz val="10"/>
      <name val="Times New Roman"/>
      <family val="1"/>
    </font>
    <font>
      <sz val="10"/>
      <name val="Times New Roman"/>
      <family val="1"/>
      <charset val="238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distributed"/>
    </xf>
    <xf numFmtId="164" fontId="7" fillId="0" borderId="1" xfId="1" applyNumberFormat="1" applyFont="1" applyFill="1" applyBorder="1" applyAlignment="1">
      <alignment horizontal="right" vertical="distributed"/>
    </xf>
    <xf numFmtId="0" fontId="10" fillId="0" borderId="1" xfId="0" applyFont="1" applyFill="1" applyBorder="1" applyAlignment="1">
      <alignment vertical="center"/>
    </xf>
    <xf numFmtId="3" fontId="11" fillId="0" borderId="1" xfId="0" applyNumberFormat="1" applyFont="1" applyBorder="1"/>
    <xf numFmtId="0" fontId="11" fillId="0" borderId="1" xfId="0" applyFont="1" applyBorder="1"/>
    <xf numFmtId="0" fontId="10" fillId="0" borderId="1" xfId="0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horizontal="right" vertical="distributed"/>
    </xf>
    <xf numFmtId="0" fontId="1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1" applyNumberFormat="1" applyFont="1" applyFill="1"/>
    <xf numFmtId="0" fontId="12" fillId="0" borderId="0" xfId="0" applyFont="1" applyFill="1" applyAlignment="1">
      <alignment horizontal="center"/>
    </xf>
    <xf numFmtId="164" fontId="12" fillId="0" borderId="0" xfId="1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1" applyNumberFormat="1" applyFont="1" applyFill="1"/>
    <xf numFmtId="0" fontId="13" fillId="0" borderId="0" xfId="0" applyFont="1" applyFill="1" applyAlignment="1"/>
    <xf numFmtId="164" fontId="13" fillId="0" borderId="0" xfId="1" applyNumberFormat="1" applyFont="1" applyFill="1"/>
    <xf numFmtId="44" fontId="13" fillId="0" borderId="0" xfId="2" applyFont="1" applyFill="1" applyAlignment="1"/>
    <xf numFmtId="0" fontId="13" fillId="0" borderId="0" xfId="0" applyFont="1" applyFill="1"/>
    <xf numFmtId="0" fontId="12" fillId="2" borderId="0" xfId="0" applyFont="1" applyFill="1"/>
    <xf numFmtId="164" fontId="3" fillId="2" borderId="0" xfId="1" applyNumberFormat="1" applyFont="1" applyFill="1"/>
    <xf numFmtId="3" fontId="7" fillId="0" borderId="1" xfId="1" applyNumberFormat="1" applyFont="1" applyFill="1" applyBorder="1" applyAlignment="1">
      <alignment vertical="distributed"/>
    </xf>
    <xf numFmtId="0" fontId="0" fillId="0" borderId="0" xfId="0" applyAlignment="1">
      <alignment vertical="center"/>
    </xf>
    <xf numFmtId="49" fontId="4" fillId="3" borderId="1" xfId="0" applyNumberFormat="1" applyFont="1" applyFill="1" applyBorder="1"/>
    <xf numFmtId="49" fontId="12" fillId="3" borderId="1" xfId="0" applyNumberFormat="1" applyFont="1" applyFill="1" applyBorder="1"/>
    <xf numFmtId="164" fontId="12" fillId="3" borderId="1" xfId="1" applyNumberFormat="1" applyFont="1" applyFill="1" applyBorder="1"/>
    <xf numFmtId="0" fontId="10" fillId="4" borderId="1" xfId="0" applyFont="1" applyFill="1" applyBorder="1"/>
    <xf numFmtId="164" fontId="3" fillId="4" borderId="1" xfId="1" applyNumberFormat="1" applyFont="1" applyFill="1" applyBorder="1"/>
    <xf numFmtId="49" fontId="12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64" fontId="12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/>
    </xf>
    <xf numFmtId="49" fontId="12" fillId="3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44" fontId="13" fillId="0" borderId="0" xfId="2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F27" sqref="F27"/>
    </sheetView>
  </sheetViews>
  <sheetFormatPr defaultRowHeight="15" x14ac:dyDescent="0.25"/>
  <cols>
    <col min="1" max="1" width="4.85546875" customWidth="1"/>
    <col min="2" max="2" width="28.140625" customWidth="1"/>
    <col min="4" max="4" width="11.85546875" customWidth="1"/>
    <col min="5" max="5" width="12.7109375" customWidth="1"/>
    <col min="6" max="6" width="18.140625" customWidth="1"/>
    <col min="7" max="7" width="13" customWidth="1"/>
    <col min="8" max="8" width="12.42578125" customWidth="1"/>
    <col min="9" max="9" width="18.85546875" customWidth="1"/>
  </cols>
  <sheetData>
    <row r="1" spans="1:7" x14ac:dyDescent="0.25">
      <c r="F1" s="1" t="s">
        <v>68</v>
      </c>
    </row>
    <row r="2" spans="1:7" x14ac:dyDescent="0.25">
      <c r="F2" s="1" t="s">
        <v>59</v>
      </c>
    </row>
    <row r="3" spans="1:7" x14ac:dyDescent="0.25">
      <c r="F3" s="1" t="s">
        <v>0</v>
      </c>
    </row>
    <row r="4" spans="1:7" x14ac:dyDescent="0.25">
      <c r="F4" s="1" t="s">
        <v>69</v>
      </c>
    </row>
    <row r="5" spans="1:7" x14ac:dyDescent="0.25">
      <c r="F5" s="1"/>
    </row>
    <row r="6" spans="1:7" ht="15.75" x14ac:dyDescent="0.25">
      <c r="A6" s="2" t="s">
        <v>60</v>
      </c>
      <c r="B6" s="31"/>
      <c r="C6" s="31"/>
      <c r="D6" s="31"/>
      <c r="E6" s="31"/>
      <c r="F6" s="31"/>
    </row>
    <row r="7" spans="1:7" ht="15.75" x14ac:dyDescent="0.25">
      <c r="A7" s="55" t="s">
        <v>61</v>
      </c>
      <c r="B7" s="55"/>
      <c r="C7" s="55"/>
      <c r="D7" s="55"/>
      <c r="E7" s="55"/>
      <c r="F7" s="55"/>
    </row>
    <row r="8" spans="1:7" ht="15.75" x14ac:dyDescent="0.25">
      <c r="A8" s="2"/>
      <c r="C8" s="3"/>
      <c r="D8" s="4"/>
      <c r="E8" s="4"/>
    </row>
    <row r="9" spans="1:7" ht="15.75" x14ac:dyDescent="0.25">
      <c r="A9" s="2"/>
      <c r="C9" s="3"/>
      <c r="D9" s="4"/>
      <c r="E9" s="4"/>
    </row>
    <row r="10" spans="1:7" x14ac:dyDescent="0.25">
      <c r="A10" s="54" t="s">
        <v>1</v>
      </c>
      <c r="B10" s="54" t="s">
        <v>2</v>
      </c>
      <c r="C10" s="56" t="s">
        <v>3</v>
      </c>
      <c r="D10" s="56" t="s">
        <v>4</v>
      </c>
      <c r="E10" s="57" t="s">
        <v>5</v>
      </c>
      <c r="F10" s="60" t="s">
        <v>6</v>
      </c>
      <c r="G10" s="51" t="s">
        <v>7</v>
      </c>
    </row>
    <row r="11" spans="1:7" x14ac:dyDescent="0.25">
      <c r="A11" s="54"/>
      <c r="B11" s="54"/>
      <c r="C11" s="54"/>
      <c r="D11" s="56"/>
      <c r="E11" s="58"/>
      <c r="F11" s="61"/>
      <c r="G11" s="52"/>
    </row>
    <row r="12" spans="1:7" x14ac:dyDescent="0.25">
      <c r="A12" s="54"/>
      <c r="B12" s="54"/>
      <c r="C12" s="54"/>
      <c r="D12" s="56"/>
      <c r="E12" s="59"/>
      <c r="F12" s="62"/>
      <c r="G12" s="53"/>
    </row>
    <row r="13" spans="1:7" x14ac:dyDescent="0.25">
      <c r="A13" s="5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</row>
    <row r="14" spans="1:7" x14ac:dyDescent="0.25">
      <c r="A14" s="54" t="s">
        <v>8</v>
      </c>
      <c r="B14" s="54"/>
      <c r="C14" s="7"/>
      <c r="D14" s="9">
        <f>D15+D16+D17+D18+D19+D24+D20+D21+D22+D23</f>
        <v>5629200</v>
      </c>
      <c r="E14" s="9">
        <f>E15+E16+E17+E18+E23+E22</f>
        <v>3500000</v>
      </c>
      <c r="F14" s="9">
        <f>F15+F16+F17+F18+F19+F24</f>
        <v>3500000</v>
      </c>
      <c r="G14" s="30">
        <f>G15+G16+G17+G24+G23+G22</f>
        <v>6402300</v>
      </c>
    </row>
    <row r="15" spans="1:7" x14ac:dyDescent="0.25">
      <c r="A15" s="7" t="s">
        <v>9</v>
      </c>
      <c r="B15" s="10" t="s">
        <v>10</v>
      </c>
      <c r="C15" s="7" t="s">
        <v>11</v>
      </c>
      <c r="D15" s="14">
        <v>0</v>
      </c>
      <c r="E15" s="11"/>
      <c r="F15" s="11"/>
      <c r="G15" s="11">
        <f>D15+E15-F15</f>
        <v>0</v>
      </c>
    </row>
    <row r="16" spans="1:7" x14ac:dyDescent="0.25">
      <c r="A16" s="7" t="s">
        <v>12</v>
      </c>
      <c r="B16" s="10" t="s">
        <v>13</v>
      </c>
      <c r="C16" s="7" t="s">
        <v>11</v>
      </c>
      <c r="D16" s="14"/>
      <c r="E16" s="12"/>
      <c r="F16" s="11"/>
      <c r="G16" s="11">
        <f t="shared" ref="G16:G24" si="0">D16+E16-F16</f>
        <v>0</v>
      </c>
    </row>
    <row r="17" spans="1:7" x14ac:dyDescent="0.25">
      <c r="A17" s="7" t="s">
        <v>35</v>
      </c>
      <c r="B17" s="10" t="s">
        <v>14</v>
      </c>
      <c r="C17" s="7" t="s">
        <v>11</v>
      </c>
      <c r="D17" s="14">
        <v>0</v>
      </c>
      <c r="E17" s="12"/>
      <c r="F17" s="11"/>
      <c r="G17" s="11">
        <f t="shared" si="0"/>
        <v>0</v>
      </c>
    </row>
    <row r="18" spans="1:7" ht="27.6" customHeight="1" x14ac:dyDescent="0.25">
      <c r="A18" s="7" t="s">
        <v>15</v>
      </c>
      <c r="B18" s="13" t="s">
        <v>16</v>
      </c>
      <c r="C18" s="7" t="s">
        <v>17</v>
      </c>
      <c r="D18" s="14"/>
      <c r="E18" s="12"/>
      <c r="F18" s="12"/>
      <c r="G18" s="11">
        <f t="shared" si="0"/>
        <v>0</v>
      </c>
    </row>
    <row r="19" spans="1:7" x14ac:dyDescent="0.25">
      <c r="A19" s="7" t="s">
        <v>18</v>
      </c>
      <c r="B19" s="10" t="s">
        <v>19</v>
      </c>
      <c r="C19" s="7" t="s">
        <v>20</v>
      </c>
      <c r="D19" s="14"/>
      <c r="E19" s="12"/>
      <c r="F19" s="12"/>
      <c r="G19" s="11">
        <f t="shared" si="0"/>
        <v>0</v>
      </c>
    </row>
    <row r="20" spans="1:7" x14ac:dyDescent="0.25">
      <c r="A20" s="7" t="s">
        <v>21</v>
      </c>
      <c r="B20" s="10" t="s">
        <v>22</v>
      </c>
      <c r="C20" s="7" t="s">
        <v>23</v>
      </c>
      <c r="D20" s="14"/>
      <c r="E20" s="12"/>
      <c r="F20" s="12"/>
      <c r="G20" s="11">
        <f t="shared" si="0"/>
        <v>0</v>
      </c>
    </row>
    <row r="21" spans="1:7" x14ac:dyDescent="0.25">
      <c r="A21" s="7" t="s">
        <v>24</v>
      </c>
      <c r="B21" s="10" t="s">
        <v>25</v>
      </c>
      <c r="C21" s="7" t="s">
        <v>26</v>
      </c>
      <c r="D21" s="14"/>
      <c r="E21" s="12"/>
      <c r="F21" s="12"/>
      <c r="G21" s="11">
        <f t="shared" si="0"/>
        <v>0</v>
      </c>
    </row>
    <row r="22" spans="1:7" ht="37.5" customHeight="1" x14ac:dyDescent="0.25">
      <c r="A22" s="7" t="s">
        <v>56</v>
      </c>
      <c r="B22" s="13" t="s">
        <v>27</v>
      </c>
      <c r="C22" s="7" t="s">
        <v>28</v>
      </c>
      <c r="D22" s="14">
        <v>1989200</v>
      </c>
      <c r="E22" s="11"/>
      <c r="F22" s="12"/>
      <c r="G22" s="11">
        <f>D22+E22-F22</f>
        <v>1989200</v>
      </c>
    </row>
    <row r="23" spans="1:7" ht="27.6" customHeight="1" x14ac:dyDescent="0.25">
      <c r="A23" s="7" t="s">
        <v>57</v>
      </c>
      <c r="B23" s="13" t="s">
        <v>29</v>
      </c>
      <c r="C23" s="7" t="s">
        <v>28</v>
      </c>
      <c r="D23" s="14">
        <v>910800</v>
      </c>
      <c r="E23" s="11">
        <v>3500000</v>
      </c>
      <c r="F23" s="12"/>
      <c r="G23" s="11">
        <f t="shared" si="0"/>
        <v>4410800</v>
      </c>
    </row>
    <row r="24" spans="1:7" x14ac:dyDescent="0.25">
      <c r="A24" s="7" t="s">
        <v>58</v>
      </c>
      <c r="B24" s="10" t="s">
        <v>70</v>
      </c>
      <c r="C24" s="7" t="s">
        <v>30</v>
      </c>
      <c r="D24" s="14">
        <v>2729200</v>
      </c>
      <c r="E24" s="11">
        <v>773100</v>
      </c>
      <c r="F24" s="11">
        <v>3500000</v>
      </c>
      <c r="G24" s="11">
        <f t="shared" si="0"/>
        <v>2300</v>
      </c>
    </row>
    <row r="25" spans="1:7" x14ac:dyDescent="0.25">
      <c r="A25" s="54" t="s">
        <v>31</v>
      </c>
      <c r="B25" s="54"/>
      <c r="C25" s="7"/>
      <c r="D25" s="9">
        <f>D26+D27</f>
        <v>1989200</v>
      </c>
      <c r="E25" s="8">
        <f>E26+E27</f>
        <v>0</v>
      </c>
      <c r="F25" s="8">
        <f>F26+F27</f>
        <v>0</v>
      </c>
      <c r="G25" s="30">
        <f>G26+G27</f>
        <v>1989200</v>
      </c>
    </row>
    <row r="26" spans="1:7" x14ac:dyDescent="0.25">
      <c r="A26" s="7" t="s">
        <v>9</v>
      </c>
      <c r="B26" s="10" t="s">
        <v>32</v>
      </c>
      <c r="C26" s="7" t="s">
        <v>33</v>
      </c>
      <c r="D26" s="14">
        <v>1930000</v>
      </c>
      <c r="E26" s="12"/>
      <c r="F26" s="12"/>
      <c r="G26" s="11">
        <f t="shared" ref="G26:G27" si="1">D26+E26-F26</f>
        <v>1930000</v>
      </c>
    </row>
    <row r="27" spans="1:7" x14ac:dyDescent="0.25">
      <c r="A27" s="7" t="s">
        <v>12</v>
      </c>
      <c r="B27" s="10" t="s">
        <v>34</v>
      </c>
      <c r="C27" s="7" t="s">
        <v>33</v>
      </c>
      <c r="D27" s="14">
        <v>59200</v>
      </c>
      <c r="E27" s="12"/>
      <c r="F27" s="12"/>
      <c r="G27" s="11">
        <f t="shared" si="1"/>
        <v>59200</v>
      </c>
    </row>
    <row r="31" spans="1:7" ht="15.75" x14ac:dyDescent="0.25">
      <c r="A31" s="47" t="s">
        <v>62</v>
      </c>
      <c r="B31" s="47"/>
      <c r="C31" s="47"/>
      <c r="D31" s="47"/>
      <c r="E31" s="47"/>
      <c r="F31" s="47"/>
    </row>
    <row r="32" spans="1:7" ht="15.75" x14ac:dyDescent="0.25">
      <c r="A32" s="16" t="s">
        <v>36</v>
      </c>
      <c r="B32" s="17" t="s">
        <v>37</v>
      </c>
      <c r="C32" s="15"/>
      <c r="D32" s="15"/>
      <c r="E32" s="15"/>
      <c r="F32" s="18">
        <f>F33+F34</f>
        <v>6400000</v>
      </c>
    </row>
    <row r="33" spans="1:6" ht="15.75" x14ac:dyDescent="0.25">
      <c r="A33" s="19">
        <v>1</v>
      </c>
      <c r="B33" s="15" t="s">
        <v>54</v>
      </c>
      <c r="C33" s="15"/>
      <c r="D33" s="15"/>
      <c r="E33" s="15"/>
      <c r="F33" s="20">
        <v>1989200</v>
      </c>
    </row>
    <row r="34" spans="1:6" ht="15.75" x14ac:dyDescent="0.25">
      <c r="A34" s="19">
        <v>2</v>
      </c>
      <c r="B34" s="15" t="s">
        <v>55</v>
      </c>
      <c r="C34" s="15"/>
      <c r="D34" s="15"/>
      <c r="E34" s="15"/>
      <c r="F34" s="20">
        <v>4410800</v>
      </c>
    </row>
    <row r="35" spans="1:6" ht="15.75" x14ac:dyDescent="0.25">
      <c r="A35" s="21"/>
      <c r="B35" s="22"/>
      <c r="C35" s="22"/>
      <c r="D35" s="22"/>
      <c r="E35" s="22"/>
      <c r="F35" s="23"/>
    </row>
    <row r="36" spans="1:6" ht="15.75" x14ac:dyDescent="0.25">
      <c r="A36" s="16" t="s">
        <v>38</v>
      </c>
      <c r="B36" s="17" t="s">
        <v>39</v>
      </c>
      <c r="C36" s="17"/>
      <c r="D36" s="17"/>
      <c r="E36" s="17"/>
      <c r="F36" s="18">
        <f>F38+F39</f>
        <v>2300</v>
      </c>
    </row>
    <row r="37" spans="1:6" ht="15.75" x14ac:dyDescent="0.25">
      <c r="A37" s="16"/>
      <c r="B37" s="24" t="s">
        <v>40</v>
      </c>
      <c r="C37" s="24"/>
      <c r="D37" s="24"/>
      <c r="E37" s="17"/>
      <c r="F37" s="25"/>
    </row>
    <row r="38" spans="1:6" ht="15.75" x14ac:dyDescent="0.25">
      <c r="A38" s="16"/>
      <c r="B38" s="26" t="s">
        <v>41</v>
      </c>
      <c r="C38" s="26"/>
      <c r="D38" s="27"/>
      <c r="E38" s="17"/>
      <c r="F38" s="25">
        <v>2300</v>
      </c>
    </row>
    <row r="39" spans="1:6" ht="15.75" x14ac:dyDescent="0.25">
      <c r="A39" s="16"/>
      <c r="B39" s="48"/>
      <c r="C39" s="48"/>
      <c r="D39" s="48"/>
      <c r="E39" s="17"/>
      <c r="F39" s="25"/>
    </row>
    <row r="40" spans="1:6" ht="15.75" x14ac:dyDescent="0.25">
      <c r="A40" s="19"/>
      <c r="B40" s="49"/>
      <c r="C40" s="49"/>
      <c r="D40" s="49"/>
      <c r="E40" s="15"/>
      <c r="F40" s="20"/>
    </row>
    <row r="41" spans="1:6" ht="15.75" x14ac:dyDescent="0.25">
      <c r="A41" s="28"/>
      <c r="B41" s="28"/>
      <c r="C41" s="28"/>
      <c r="D41" s="28"/>
      <c r="E41" s="28"/>
      <c r="F41" s="29">
        <f>F36+F35+F32</f>
        <v>6402300</v>
      </c>
    </row>
    <row r="42" spans="1:6" ht="15.75" x14ac:dyDescent="0.25">
      <c r="A42" s="15"/>
      <c r="B42" s="15"/>
      <c r="C42" s="15"/>
      <c r="D42" s="15"/>
      <c r="E42" s="15"/>
      <c r="F42" s="20"/>
    </row>
    <row r="43" spans="1:6" ht="15.75" x14ac:dyDescent="0.25">
      <c r="A43" s="47" t="s">
        <v>63</v>
      </c>
      <c r="B43" s="47"/>
      <c r="C43" s="47"/>
      <c r="D43" s="47"/>
      <c r="E43" s="47"/>
      <c r="F43" s="47"/>
    </row>
    <row r="44" spans="1:6" ht="15.75" x14ac:dyDescent="0.25">
      <c r="A44" s="15"/>
      <c r="B44" s="15"/>
      <c r="C44" s="15"/>
      <c r="D44" s="15"/>
      <c r="E44" s="15"/>
      <c r="F44" s="20"/>
    </row>
    <row r="45" spans="1:6" ht="15.75" x14ac:dyDescent="0.25">
      <c r="A45" s="50" t="s">
        <v>64</v>
      </c>
      <c r="B45" s="50"/>
      <c r="C45" s="50"/>
      <c r="D45" s="50"/>
      <c r="E45" s="50"/>
      <c r="F45" s="50"/>
    </row>
    <row r="46" spans="1:6" ht="15.75" x14ac:dyDescent="0.25">
      <c r="A46" s="39" t="s">
        <v>9</v>
      </c>
      <c r="B46" s="32" t="s">
        <v>42</v>
      </c>
      <c r="C46" s="32"/>
      <c r="D46" s="33"/>
      <c r="E46" s="34"/>
      <c r="F46" s="40">
        <f>E47+E48</f>
        <v>59200</v>
      </c>
    </row>
    <row r="47" spans="1:6" ht="15.75" x14ac:dyDescent="0.25">
      <c r="A47" s="41" t="s">
        <v>65</v>
      </c>
      <c r="B47" s="33" t="s">
        <v>43</v>
      </c>
      <c r="C47" s="33"/>
      <c r="D47" s="33"/>
      <c r="E47" s="34">
        <v>30000</v>
      </c>
      <c r="F47" s="42"/>
    </row>
    <row r="48" spans="1:6" ht="15.75" x14ac:dyDescent="0.25">
      <c r="A48" s="41" t="s">
        <v>66</v>
      </c>
      <c r="B48" s="33" t="s">
        <v>67</v>
      </c>
      <c r="C48" s="33"/>
      <c r="D48" s="33"/>
      <c r="E48" s="34">
        <v>29200</v>
      </c>
      <c r="F48" s="42"/>
    </row>
    <row r="49" spans="1:6" ht="15.75" x14ac:dyDescent="0.25">
      <c r="A49" s="43" t="s">
        <v>35</v>
      </c>
      <c r="B49" s="32" t="s">
        <v>44</v>
      </c>
      <c r="C49" s="32"/>
      <c r="D49" s="33"/>
      <c r="E49" s="34"/>
      <c r="F49" s="40">
        <f>E50</f>
        <v>200000</v>
      </c>
    </row>
    <row r="50" spans="1:6" ht="15.75" x14ac:dyDescent="0.25">
      <c r="A50" s="41" t="s">
        <v>65</v>
      </c>
      <c r="B50" s="33" t="s">
        <v>45</v>
      </c>
      <c r="C50" s="33"/>
      <c r="D50" s="33"/>
      <c r="E50" s="34">
        <v>200000</v>
      </c>
      <c r="F50" s="42"/>
    </row>
    <row r="51" spans="1:6" ht="15.75" x14ac:dyDescent="0.25">
      <c r="A51" s="43" t="s">
        <v>15</v>
      </c>
      <c r="B51" s="45" t="s">
        <v>46</v>
      </c>
      <c r="C51" s="46"/>
      <c r="D51" s="46"/>
      <c r="E51" s="34"/>
      <c r="F51" s="40">
        <v>860000</v>
      </c>
    </row>
    <row r="52" spans="1:6" ht="15.75" x14ac:dyDescent="0.25">
      <c r="A52" s="43" t="s">
        <v>18</v>
      </c>
      <c r="B52" s="38" t="s">
        <v>47</v>
      </c>
      <c r="C52" s="37"/>
      <c r="D52" s="37"/>
      <c r="E52" s="34"/>
      <c r="F52" s="40">
        <v>300000</v>
      </c>
    </row>
    <row r="53" spans="1:6" ht="15.75" x14ac:dyDescent="0.25">
      <c r="A53" s="43"/>
      <c r="B53" s="38" t="s">
        <v>48</v>
      </c>
      <c r="C53" s="37"/>
      <c r="D53" s="37"/>
      <c r="E53" s="34"/>
      <c r="F53" s="40"/>
    </row>
    <row r="54" spans="1:6" ht="15.75" x14ac:dyDescent="0.25">
      <c r="A54" s="43" t="s">
        <v>21</v>
      </c>
      <c r="B54" s="38" t="s">
        <v>49</v>
      </c>
      <c r="C54" s="37"/>
      <c r="D54" s="37" t="s">
        <v>50</v>
      </c>
      <c r="E54" s="34"/>
      <c r="F54" s="40">
        <v>170000</v>
      </c>
    </row>
    <row r="55" spans="1:6" ht="15.75" x14ac:dyDescent="0.25">
      <c r="A55" s="43" t="s">
        <v>24</v>
      </c>
      <c r="B55" s="38" t="s">
        <v>51</v>
      </c>
      <c r="C55" s="37"/>
      <c r="D55" s="37"/>
      <c r="E55" s="34"/>
      <c r="F55" s="40">
        <v>200000</v>
      </c>
    </row>
    <row r="56" spans="1:6" ht="15.75" x14ac:dyDescent="0.25">
      <c r="A56" s="43" t="s">
        <v>56</v>
      </c>
      <c r="B56" s="38" t="s">
        <v>52</v>
      </c>
      <c r="C56" s="37"/>
      <c r="D56" s="37" t="s">
        <v>53</v>
      </c>
      <c r="E56" s="34"/>
      <c r="F56" s="40">
        <v>200000</v>
      </c>
    </row>
    <row r="57" spans="1:6" ht="15.75" x14ac:dyDescent="0.25">
      <c r="A57" s="35"/>
      <c r="B57" s="35"/>
      <c r="C57" s="35"/>
      <c r="D57" s="35"/>
      <c r="E57" s="36"/>
      <c r="F57" s="44">
        <f>F56+F52+F51+F49+F46+F54+F55</f>
        <v>1989200</v>
      </c>
    </row>
  </sheetData>
  <mergeCells count="16">
    <mergeCell ref="G10:G12"/>
    <mergeCell ref="A14:B14"/>
    <mergeCell ref="A25:B25"/>
    <mergeCell ref="A7:F7"/>
    <mergeCell ref="A10:A12"/>
    <mergeCell ref="B10:B12"/>
    <mergeCell ref="C10:C12"/>
    <mergeCell ref="D10:D12"/>
    <mergeCell ref="E10:E12"/>
    <mergeCell ref="F10:F12"/>
    <mergeCell ref="B51:D51"/>
    <mergeCell ref="A31:F31"/>
    <mergeCell ref="B39:D39"/>
    <mergeCell ref="B40:D40"/>
    <mergeCell ref="A43:F43"/>
    <mergeCell ref="A45:F4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2" sqref="O22"/>
    </sheetView>
  </sheetViews>
  <sheetFormatPr defaultRowHeight="15" x14ac:dyDescent="0.25"/>
  <cols>
    <col min="1" max="1" width="5" customWidth="1"/>
    <col min="3" max="3" width="7" customWidth="1"/>
    <col min="4" max="4" width="8.85546875" customWidth="1"/>
    <col min="7" max="7" width="9.7109375" customWidth="1"/>
    <col min="8" max="8" width="11.85546875" customWidth="1"/>
    <col min="9" max="9" width="13.57031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MR. Rygielska</dc:creator>
  <cp:lastModifiedBy>Hanna Jesionowska</cp:lastModifiedBy>
  <cp:lastPrinted>2020-06-26T06:44:11Z</cp:lastPrinted>
  <dcterms:created xsi:type="dcterms:W3CDTF">2018-06-05T10:00:12Z</dcterms:created>
  <dcterms:modified xsi:type="dcterms:W3CDTF">2020-06-26T06:45:34Z</dcterms:modified>
</cp:coreProperties>
</file>