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<sst xmlns="http://schemas.openxmlformats.org/spreadsheetml/2006/main" count="136" uniqueCount="76">
  <si>
    <t>Załącznik Nr 1</t>
  </si>
  <si>
    <t xml:space="preserve"> </t>
  </si>
  <si>
    <t xml:space="preserve">                                                                                                                       </t>
  </si>
  <si>
    <t xml:space="preserve">Rady Gminy Chełmża </t>
  </si>
  <si>
    <t xml:space="preserve">                                                                                                                        </t>
  </si>
  <si>
    <t>zmieniającą Uchwałę Nr XX/186/04</t>
  </si>
  <si>
    <t xml:space="preserve">z dnia 20 lutego 2004r. </t>
  </si>
  <si>
    <t xml:space="preserve">w sprawie budżetu Gminy na 2004r. </t>
  </si>
  <si>
    <t xml:space="preserve">Plan dochodów </t>
  </si>
  <si>
    <t>budżetowych  na 2004 rok</t>
  </si>
  <si>
    <t>Dz.</t>
  </si>
  <si>
    <t>Rozdz.</t>
  </si>
  <si>
    <t>§</t>
  </si>
  <si>
    <t>TREŚĆ</t>
  </si>
  <si>
    <t>Plan na 2004 rok</t>
  </si>
  <si>
    <t xml:space="preserve">Zwiększenie </t>
  </si>
  <si>
    <t xml:space="preserve">Zmniejszenie </t>
  </si>
  <si>
    <t xml:space="preserve">Plan po zmianie </t>
  </si>
  <si>
    <t>010</t>
  </si>
  <si>
    <t>ROLNICTWO I ŁOWIECTWO</t>
  </si>
  <si>
    <t>GOSPODARKA MIESZKANIOWA</t>
  </si>
  <si>
    <t xml:space="preserve">Gospodarka gruntami i nieruchomościami </t>
  </si>
  <si>
    <t>0770</t>
  </si>
  <si>
    <t>Wpłaty z tytułu odpłatnego nabycia prawa własności nieruchomości (60.000 sprzedaż, 8.000 spłaty rat z lat poprzednich)</t>
  </si>
  <si>
    <t xml:space="preserve">Dotacje celowe otrzymane z budżetu państwa na zadania bieżące realizowane przez gminę na podstawie porozumień z organami administracji rządowej </t>
  </si>
  <si>
    <t>Dotacje celowe otrzymane z budżetu państwa na realizację zadań bieżących z zakresu administracji rządowej oraz innych zadań zleconych gminom ustawami</t>
  </si>
  <si>
    <t xml:space="preserve">Gimnazja </t>
  </si>
  <si>
    <t xml:space="preserve">Pozostała działalność </t>
  </si>
  <si>
    <t>OPIEKA SPOŁECZNA</t>
  </si>
  <si>
    <t>GOSPODARKA KOMUNALNA I OCHRONA ŚRODOWISKA</t>
  </si>
  <si>
    <t xml:space="preserve">Oświetlenie ulic, placów i dróg </t>
  </si>
  <si>
    <t>OGÓŁEM :</t>
  </si>
  <si>
    <t xml:space="preserve">  </t>
  </si>
  <si>
    <t>Załącznik Nr 2</t>
  </si>
  <si>
    <t xml:space="preserve">                                                                                                                  </t>
  </si>
  <si>
    <t>Plan wydatków</t>
  </si>
  <si>
    <t xml:space="preserve">budżetowych na 2004 rok. </t>
  </si>
  <si>
    <t>Treść</t>
  </si>
  <si>
    <t>Plan na   2004 r</t>
  </si>
  <si>
    <t xml:space="preserve">Zakup usług pozostałych </t>
  </si>
  <si>
    <t xml:space="preserve">Wydatki inwestycyjne jednostek budżetowych Załącznik Nr 6 </t>
  </si>
  <si>
    <t>01036</t>
  </si>
  <si>
    <t xml:space="preserve">Restrukturyzacja i modernizacja sektora żywnościowego oraz rozwój obszarów wiejskich </t>
  </si>
  <si>
    <t>Zakup usług pozostałych</t>
  </si>
  <si>
    <t>Gospodarka gruntami i nieruchomościami</t>
  </si>
  <si>
    <t>Zakup energii</t>
  </si>
  <si>
    <t>DZIAŁALNOŚĆ USŁUGOWA</t>
  </si>
  <si>
    <t>Plany zagospodarowania przestrzennego</t>
  </si>
  <si>
    <t xml:space="preserve">Zakup energii </t>
  </si>
  <si>
    <t>OŚWIATA  I  WYCHOWANIE</t>
  </si>
  <si>
    <t>Szkoły Podstawowe</t>
  </si>
  <si>
    <t xml:space="preserve">Budowa sali gimnastycznej przy Gimnazjum w Pluskowęsach </t>
  </si>
  <si>
    <t xml:space="preserve">Budowa sali gimnastycznej przy Gimnazjum w Głuchowie </t>
  </si>
  <si>
    <t>OPIEKA  SPOŁECZNA</t>
  </si>
  <si>
    <t>Pozostała działalność</t>
  </si>
  <si>
    <t xml:space="preserve">GOSPODARKA KOMUNALNA I OCHRONA ŚRODOWISKA </t>
  </si>
  <si>
    <t>Oświetlenie ulic, placów i dróg</t>
  </si>
  <si>
    <t>Załącznik Nr 3</t>
  </si>
  <si>
    <t>Plan dotacji celowych na zadania zlecone i powierzone</t>
  </si>
  <si>
    <t xml:space="preserve">oraz otrzymanych na podstawie porozumień z organami administracji rządowej </t>
  </si>
  <si>
    <t>i między jednostkami samorządu terytorialnego</t>
  </si>
  <si>
    <t xml:space="preserve">Plan na 2004 rok </t>
  </si>
  <si>
    <t xml:space="preserve">Ogółem : </t>
  </si>
  <si>
    <t xml:space="preserve">z dnia 14 lipca 2004r. </t>
  </si>
  <si>
    <t xml:space="preserve">Dotacje celowe otrzymane z budżetu państwa na realizację własnych zadań bieżących gmin </t>
  </si>
  <si>
    <t>Załącznik Nr 4</t>
  </si>
  <si>
    <t>Plan wydatków na zadania zlecone i powierzone</t>
  </si>
  <si>
    <t xml:space="preserve">oraz na podstawie porozumień z organami administracji rządowej </t>
  </si>
  <si>
    <t xml:space="preserve">Przeciwdziałanie alkoholizmowi </t>
  </si>
  <si>
    <t xml:space="preserve">Różne wydatki na rzecz osób fizycznych </t>
  </si>
  <si>
    <t xml:space="preserve">Zakup materiałów i wyposażenia  </t>
  </si>
  <si>
    <t xml:space="preserve">OCHRONA ZDROWIA </t>
  </si>
  <si>
    <t xml:space="preserve">do Uchwały Nr XXV/237/04 </t>
  </si>
  <si>
    <t xml:space="preserve">Zakup materiałów i wyposażenia (do remontów mieszkań – 20.000, zakup oleju opałowego – 30.000) </t>
  </si>
  <si>
    <t>do Uchwały Nr XXV/237/04</t>
  </si>
  <si>
    <t>Świadczenia społeczne (środki wł.- dożywianie 60.000 AWRSP - 5.100, dotacja Wojewody 53.500)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</si>
</sst>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"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3" fillId="0" borderId="5" xfId="15" applyNumberFormat="1" applyFont="1" applyBorder="1" applyAlignment="1">
      <alignment vertical="top"/>
    </xf>
    <xf numFmtId="164" fontId="3" fillId="0" borderId="6" xfId="15" applyNumberFormat="1" applyFont="1" applyBorder="1" applyAlignment="1">
      <alignment vertical="top"/>
    </xf>
    <xf numFmtId="0" fontId="1" fillId="0" borderId="4" xfId="0" applyFont="1" applyFill="1" applyBorder="1" applyAlignment="1">
      <alignment horizontal="center" vertical="top"/>
    </xf>
    <xf numFmtId="164" fontId="1" fillId="0" borderId="4" xfId="15" applyNumberFormat="1" applyFont="1" applyBorder="1" applyAlignment="1">
      <alignment vertical="top"/>
    </xf>
    <xf numFmtId="3" fontId="3" fillId="0" borderId="7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/>
    </xf>
    <xf numFmtId="164" fontId="1" fillId="0" borderId="9" xfId="15" applyNumberFormat="1" applyFont="1" applyBorder="1" applyAlignment="1">
      <alignment vertical="top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vertical="top"/>
    </xf>
    <xf numFmtId="3" fontId="3" fillId="0" borderId="12" xfId="0" applyNumberFormat="1" applyFont="1" applyFill="1" applyBorder="1" applyAlignment="1">
      <alignment horizontal="right" vertical="top"/>
    </xf>
    <xf numFmtId="3" fontId="1" fillId="0" borderId="13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center" vertical="top" wrapText="1"/>
    </xf>
    <xf numFmtId="164" fontId="3" fillId="0" borderId="9" xfId="15" applyNumberFormat="1" applyFont="1" applyBorder="1" applyAlignment="1">
      <alignment vertical="top"/>
    </xf>
    <xf numFmtId="3" fontId="3" fillId="0" borderId="13" xfId="0" applyNumberFormat="1" applyFont="1" applyFill="1" applyBorder="1" applyAlignment="1">
      <alignment horizontal="right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164" fontId="1" fillId="0" borderId="17" xfId="15" applyNumberFormat="1" applyFont="1" applyBorder="1" applyAlignment="1">
      <alignment vertical="top"/>
    </xf>
    <xf numFmtId="0" fontId="3" fillId="0" borderId="5" xfId="0" applyFont="1" applyFill="1" applyBorder="1" applyAlignment="1">
      <alignment horizontal="right" vertical="top" wrapText="1"/>
    </xf>
    <xf numFmtId="3" fontId="3" fillId="0" borderId="18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 vertical="top" wrapText="1"/>
    </xf>
    <xf numFmtId="49" fontId="3" fillId="0" borderId="9" xfId="0" applyNumberFormat="1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164" fontId="1" fillId="0" borderId="12" xfId="15" applyNumberFormat="1" applyFont="1" applyBorder="1" applyAlignment="1">
      <alignment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horizontal="center" vertical="top" wrapText="1"/>
    </xf>
    <xf numFmtId="164" fontId="3" fillId="0" borderId="25" xfId="15" applyNumberFormat="1" applyFont="1" applyBorder="1" applyAlignment="1">
      <alignment vertical="top"/>
    </xf>
    <xf numFmtId="0" fontId="1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/>
    </xf>
    <xf numFmtId="164" fontId="3" fillId="0" borderId="5" xfId="15" applyNumberFormat="1" applyFont="1" applyFill="1" applyBorder="1" applyAlignment="1">
      <alignment vertical="top"/>
    </xf>
    <xf numFmtId="164" fontId="3" fillId="0" borderId="6" xfId="15" applyNumberFormat="1" applyFont="1" applyFill="1" applyBorder="1" applyAlignment="1">
      <alignment vertical="top"/>
    </xf>
    <xf numFmtId="164" fontId="1" fillId="0" borderId="4" xfId="15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3" fontId="1" fillId="0" borderId="4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3" fontId="3" fillId="0" borderId="5" xfId="0" applyNumberFormat="1" applyFont="1" applyFill="1" applyBorder="1" applyAlignment="1">
      <alignment horizontal="center" vertical="top"/>
    </xf>
    <xf numFmtId="164" fontId="3" fillId="0" borderId="5" xfId="15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3" fontId="3" fillId="0" borderId="6" xfId="0" applyNumberFormat="1" applyFont="1" applyFill="1" applyBorder="1" applyAlignment="1">
      <alignment horizontal="center" vertical="top"/>
    </xf>
    <xf numFmtId="164" fontId="3" fillId="0" borderId="6" xfId="15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164" fontId="3" fillId="0" borderId="23" xfId="15" applyNumberFormat="1" applyFont="1" applyFill="1" applyBorder="1" applyAlignment="1">
      <alignment vertical="top"/>
    </xf>
    <xf numFmtId="164" fontId="3" fillId="0" borderId="31" xfId="15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3" fontId="3" fillId="0" borderId="23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164" fontId="3" fillId="0" borderId="14" xfId="15" applyNumberFormat="1" applyFont="1" applyBorder="1" applyAlignment="1">
      <alignment vertical="top"/>
    </xf>
    <xf numFmtId="164" fontId="3" fillId="0" borderId="30" xfId="15" applyNumberFormat="1" applyFont="1" applyBorder="1" applyAlignment="1">
      <alignment vertical="top"/>
    </xf>
    <xf numFmtId="3" fontId="3" fillId="0" borderId="16" xfId="0" applyNumberFormat="1" applyFont="1" applyFill="1" applyBorder="1" applyAlignment="1">
      <alignment horizontal="right" vertical="top" wrapText="1"/>
    </xf>
    <xf numFmtId="164" fontId="3" fillId="0" borderId="16" xfId="15" applyNumberFormat="1" applyFont="1" applyBorder="1" applyAlignment="1">
      <alignment vertical="top"/>
    </xf>
    <xf numFmtId="3" fontId="1" fillId="0" borderId="9" xfId="0" applyNumberFormat="1" applyFont="1" applyFill="1" applyBorder="1" applyAlignment="1">
      <alignment horizontal="right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right" vertical="top" wrapText="1"/>
    </xf>
    <xf numFmtId="3" fontId="3" fillId="0" borderId="18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6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164" fontId="3" fillId="0" borderId="10" xfId="15" applyNumberFormat="1" applyFont="1" applyBorder="1" applyAlignment="1">
      <alignment horizontal="center" vertical="top"/>
    </xf>
    <xf numFmtId="164" fontId="3" fillId="0" borderId="37" xfId="15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left"/>
    </xf>
    <xf numFmtId="0" fontId="3" fillId="0" borderId="7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workbookViewId="0" topLeftCell="A67">
      <selection activeCell="F124" sqref="G124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4.375" style="0" bestFit="1" customWidth="1"/>
    <col min="4" max="4" width="21.625" style="0" bestFit="1" customWidth="1"/>
    <col min="5" max="5" width="9.875" style="0" bestFit="1" customWidth="1"/>
    <col min="6" max="6" width="11.375" style="0" customWidth="1"/>
    <col min="7" max="7" width="12.00390625" style="0" customWidth="1"/>
    <col min="8" max="8" width="12.875" style="0" bestFit="1" customWidth="1"/>
  </cols>
  <sheetData>
    <row r="1" spans="1:8" ht="12.75">
      <c r="A1" s="181" t="s">
        <v>1</v>
      </c>
      <c r="B1" s="181"/>
      <c r="C1" s="181"/>
      <c r="D1" s="181"/>
      <c r="E1" s="181"/>
      <c r="F1" s="147" t="s">
        <v>0</v>
      </c>
      <c r="G1" s="147"/>
      <c r="H1" s="147"/>
    </row>
    <row r="2" spans="1:8" ht="12.75">
      <c r="A2" s="181" t="s">
        <v>1</v>
      </c>
      <c r="B2" s="181"/>
      <c r="C2" s="181"/>
      <c r="D2" s="181"/>
      <c r="E2" s="181"/>
      <c r="F2" s="147" t="s">
        <v>72</v>
      </c>
      <c r="G2" s="147"/>
      <c r="H2" s="147"/>
    </row>
    <row r="3" spans="1:8" ht="12.75">
      <c r="A3" s="171" t="s">
        <v>2</v>
      </c>
      <c r="B3" s="171"/>
      <c r="C3" s="171"/>
      <c r="D3" s="171"/>
      <c r="E3" s="171"/>
      <c r="F3" s="147" t="s">
        <v>3</v>
      </c>
      <c r="G3" s="147"/>
      <c r="H3" s="147"/>
    </row>
    <row r="4" spans="1:8" ht="12.75">
      <c r="A4" s="171" t="s">
        <v>4</v>
      </c>
      <c r="B4" s="171"/>
      <c r="C4" s="171"/>
      <c r="D4" s="171"/>
      <c r="E4" s="171"/>
      <c r="F4" s="147" t="s">
        <v>63</v>
      </c>
      <c r="G4" s="147"/>
      <c r="H4" s="147"/>
    </row>
    <row r="5" spans="1:8" ht="12.75">
      <c r="A5" s="1"/>
      <c r="B5" s="1"/>
      <c r="C5" s="1"/>
      <c r="D5" s="1"/>
      <c r="E5" s="1"/>
      <c r="F5" s="147" t="s">
        <v>5</v>
      </c>
      <c r="G5" s="147"/>
      <c r="H5" s="147"/>
    </row>
    <row r="6" spans="1:8" ht="12.75">
      <c r="A6" s="1"/>
      <c r="B6" s="1"/>
      <c r="C6" s="1"/>
      <c r="D6" s="1"/>
      <c r="E6" s="1"/>
      <c r="F6" s="147" t="s">
        <v>6</v>
      </c>
      <c r="G6" s="147"/>
      <c r="H6" s="147"/>
    </row>
    <row r="7" spans="1:8" ht="12.75">
      <c r="A7" s="171" t="s">
        <v>2</v>
      </c>
      <c r="B7" s="171"/>
      <c r="C7" s="171"/>
      <c r="D7" s="171"/>
      <c r="E7" s="171"/>
      <c r="F7" s="147" t="s">
        <v>7</v>
      </c>
      <c r="G7" s="147"/>
      <c r="H7" s="147"/>
    </row>
    <row r="8" spans="1:8" ht="12.75">
      <c r="A8" s="171" t="s">
        <v>2</v>
      </c>
      <c r="B8" s="171"/>
      <c r="C8" s="171"/>
      <c r="D8" s="171"/>
      <c r="E8" s="171"/>
      <c r="F8" s="147" t="s">
        <v>1</v>
      </c>
      <c r="G8" s="147"/>
      <c r="H8" s="147"/>
    </row>
    <row r="9" spans="1:8" ht="12.75">
      <c r="A9" s="180"/>
      <c r="B9" s="180"/>
      <c r="C9" s="180"/>
      <c r="D9" s="180"/>
      <c r="E9" s="180"/>
      <c r="F9" s="147" t="s">
        <v>1</v>
      </c>
      <c r="G9" s="147"/>
      <c r="H9" s="147"/>
    </row>
    <row r="10" spans="1:8" ht="12.75">
      <c r="A10" s="179" t="s">
        <v>8</v>
      </c>
      <c r="B10" s="179"/>
      <c r="C10" s="179"/>
      <c r="D10" s="179"/>
      <c r="E10" s="179"/>
      <c r="F10" s="179"/>
      <c r="G10" s="179"/>
      <c r="H10" s="179"/>
    </row>
    <row r="11" spans="1:8" ht="12.75">
      <c r="A11" s="179" t="s">
        <v>9</v>
      </c>
      <c r="B11" s="179"/>
      <c r="C11" s="179"/>
      <c r="D11" s="179"/>
      <c r="E11" s="179"/>
      <c r="F11" s="179"/>
      <c r="G11" s="179"/>
      <c r="H11" s="179"/>
    </row>
    <row r="12" spans="1:8" ht="13.5" thickBot="1">
      <c r="A12" s="2"/>
      <c r="B12" s="2"/>
      <c r="C12" s="3"/>
      <c r="D12" s="4"/>
      <c r="E12" s="5"/>
      <c r="F12" s="6"/>
      <c r="G12" s="6"/>
      <c r="H12" s="6"/>
    </row>
    <row r="13" spans="1:8" ht="26.25" thickBot="1">
      <c r="A13" s="7" t="s">
        <v>10</v>
      </c>
      <c r="B13" s="8" t="s">
        <v>11</v>
      </c>
      <c r="C13" s="7" t="s">
        <v>12</v>
      </c>
      <c r="D13" s="8" t="s">
        <v>13</v>
      </c>
      <c r="E13" s="9" t="s">
        <v>14</v>
      </c>
      <c r="F13" s="10" t="s">
        <v>15</v>
      </c>
      <c r="G13" s="10" t="s">
        <v>16</v>
      </c>
      <c r="H13" s="10" t="s">
        <v>17</v>
      </c>
    </row>
    <row r="14" spans="1:8" ht="14.25" thickBot="1" thickTop="1">
      <c r="A14" s="20">
        <v>700</v>
      </c>
      <c r="B14" s="174" t="s">
        <v>20</v>
      </c>
      <c r="C14" s="175"/>
      <c r="D14" s="176"/>
      <c r="E14" s="15">
        <v>397918</v>
      </c>
      <c r="F14" s="11">
        <v>131000</v>
      </c>
      <c r="G14" s="11">
        <f>G15</f>
        <v>0</v>
      </c>
      <c r="H14" s="11">
        <f>H15</f>
        <v>528918</v>
      </c>
    </row>
    <row r="15" spans="1:8" ht="24.75" customHeight="1" thickTop="1">
      <c r="A15" s="21"/>
      <c r="B15" s="22">
        <v>70005</v>
      </c>
      <c r="C15" s="177" t="s">
        <v>21</v>
      </c>
      <c r="D15" s="178"/>
      <c r="E15" s="23">
        <v>397918</v>
      </c>
      <c r="F15" s="12">
        <v>131000</v>
      </c>
      <c r="G15" s="12">
        <f>SUM(G16:G16)</f>
        <v>0</v>
      </c>
      <c r="H15" s="12">
        <f aca="true" t="shared" si="0" ref="H15:H20">E15+F15-G15</f>
        <v>528918</v>
      </c>
    </row>
    <row r="16" spans="1:8" ht="77.25" thickBot="1">
      <c r="A16" s="16"/>
      <c r="B16" s="25"/>
      <c r="C16" s="18" t="s">
        <v>22</v>
      </c>
      <c r="D16" s="27" t="s">
        <v>23</v>
      </c>
      <c r="E16" s="24">
        <v>68000</v>
      </c>
      <c r="F16" s="17">
        <v>131000</v>
      </c>
      <c r="G16" s="17"/>
      <c r="H16" s="17">
        <f t="shared" si="0"/>
        <v>199000</v>
      </c>
    </row>
    <row r="17" spans="1:8" ht="14.25" thickBot="1" thickTop="1">
      <c r="A17" s="38">
        <v>852</v>
      </c>
      <c r="B17" s="155" t="s">
        <v>28</v>
      </c>
      <c r="C17" s="155"/>
      <c r="D17" s="155"/>
      <c r="E17" s="33">
        <v>1003873</v>
      </c>
      <c r="F17" s="33">
        <v>53500</v>
      </c>
      <c r="G17" s="33">
        <v>0</v>
      </c>
      <c r="H17" s="11">
        <f t="shared" si="0"/>
        <v>1057373</v>
      </c>
    </row>
    <row r="18" spans="1:8" ht="13.5" thickTop="1">
      <c r="A18" s="29"/>
      <c r="B18" s="30">
        <v>85295</v>
      </c>
      <c r="C18" s="162" t="s">
        <v>27</v>
      </c>
      <c r="D18" s="163"/>
      <c r="E18" s="44">
        <f>E19</f>
        <v>0</v>
      </c>
      <c r="F18" s="31">
        <f>F19</f>
        <v>53500</v>
      </c>
      <c r="G18" s="31">
        <f>G19</f>
        <v>0</v>
      </c>
      <c r="H18" s="31">
        <f t="shared" si="0"/>
        <v>53500</v>
      </c>
    </row>
    <row r="19" spans="1:8" ht="51.75" thickBot="1">
      <c r="A19" s="29"/>
      <c r="B19" s="45"/>
      <c r="C19" s="45">
        <v>2030</v>
      </c>
      <c r="D19" s="35" t="s">
        <v>64</v>
      </c>
      <c r="E19" s="46">
        <v>0</v>
      </c>
      <c r="F19" s="47">
        <v>53500</v>
      </c>
      <c r="G19" s="47"/>
      <c r="H19" s="47">
        <f t="shared" si="0"/>
        <v>53500</v>
      </c>
    </row>
    <row r="20" spans="1:8" ht="30.75" customHeight="1" thickBot="1" thickTop="1">
      <c r="A20" s="28">
        <v>900</v>
      </c>
      <c r="B20" s="172" t="s">
        <v>29</v>
      </c>
      <c r="C20" s="172"/>
      <c r="D20" s="173"/>
      <c r="E20" s="49">
        <v>930188</v>
      </c>
      <c r="F20" s="11">
        <v>11764</v>
      </c>
      <c r="G20" s="11">
        <v>0</v>
      </c>
      <c r="H20" s="11">
        <f t="shared" si="0"/>
        <v>941952</v>
      </c>
    </row>
    <row r="21" spans="1:8" ht="16.5" customHeight="1" thickTop="1">
      <c r="A21" s="29"/>
      <c r="B21" s="30">
        <v>90015</v>
      </c>
      <c r="C21" s="162" t="s">
        <v>30</v>
      </c>
      <c r="D21" s="163"/>
      <c r="E21" s="44">
        <f>E22</f>
        <v>34394</v>
      </c>
      <c r="F21" s="44">
        <f>F22</f>
        <v>11764</v>
      </c>
      <c r="G21" s="44">
        <f>G22</f>
        <v>0</v>
      </c>
      <c r="H21" s="31">
        <f>H22</f>
        <v>46158</v>
      </c>
    </row>
    <row r="22" spans="1:8" ht="90" thickBot="1">
      <c r="A22" s="29"/>
      <c r="B22" s="50"/>
      <c r="C22" s="51">
        <v>2010</v>
      </c>
      <c r="D22" s="52" t="s">
        <v>24</v>
      </c>
      <c r="E22" s="53">
        <v>34394</v>
      </c>
      <c r="F22" s="14">
        <v>11764</v>
      </c>
      <c r="G22" s="14"/>
      <c r="H22" s="14">
        <f>E22+F22-G22</f>
        <v>46158</v>
      </c>
    </row>
    <row r="23" spans="1:8" ht="14.25" thickBot="1" thickTop="1">
      <c r="A23" s="48"/>
      <c r="B23" s="54"/>
      <c r="C23" s="55"/>
      <c r="D23" s="56" t="s">
        <v>31</v>
      </c>
      <c r="E23" s="39">
        <v>15141638</v>
      </c>
      <c r="F23" s="39">
        <f>F20+F17+F14</f>
        <v>196264</v>
      </c>
      <c r="G23" s="39">
        <f>G20+G17+G14</f>
        <v>0</v>
      </c>
      <c r="H23" s="11">
        <f>E23+F23-G23</f>
        <v>15337902</v>
      </c>
    </row>
    <row r="24" ht="13.5" thickTop="1"/>
    <row r="38" spans="1:8" ht="12.75">
      <c r="A38" s="171" t="s">
        <v>32</v>
      </c>
      <c r="B38" s="171"/>
      <c r="C38" s="171"/>
      <c r="D38" s="171"/>
      <c r="E38" s="171"/>
      <c r="F38" s="147" t="s">
        <v>33</v>
      </c>
      <c r="G38" s="147"/>
      <c r="H38" s="147"/>
    </row>
    <row r="39" spans="1:8" ht="12.75">
      <c r="A39" s="1"/>
      <c r="B39" s="1"/>
      <c r="C39" s="1"/>
      <c r="D39" s="1"/>
      <c r="E39" s="1"/>
      <c r="F39" s="147" t="s">
        <v>74</v>
      </c>
      <c r="G39" s="147"/>
      <c r="H39" s="147"/>
    </row>
    <row r="40" spans="1:8" ht="12.75">
      <c r="A40" s="1"/>
      <c r="B40" s="1"/>
      <c r="C40" s="1"/>
      <c r="D40" s="1"/>
      <c r="E40" s="1"/>
      <c r="F40" s="147" t="s">
        <v>3</v>
      </c>
      <c r="G40" s="147"/>
      <c r="H40" s="147"/>
    </row>
    <row r="41" spans="1:8" ht="12.75">
      <c r="A41" s="1"/>
      <c r="B41" s="1"/>
      <c r="C41" s="1"/>
      <c r="D41" s="1"/>
      <c r="E41" s="1"/>
      <c r="F41" s="147" t="s">
        <v>63</v>
      </c>
      <c r="G41" s="147"/>
      <c r="H41" s="147"/>
    </row>
    <row r="42" spans="1:8" ht="12.75">
      <c r="A42" s="1"/>
      <c r="B42" s="1"/>
      <c r="C42" s="1"/>
      <c r="D42" s="1"/>
      <c r="E42" s="1"/>
      <c r="F42" s="147" t="s">
        <v>5</v>
      </c>
      <c r="G42" s="147"/>
      <c r="H42" s="147"/>
    </row>
    <row r="43" spans="1:8" ht="12.75">
      <c r="A43" s="1"/>
      <c r="B43" s="1"/>
      <c r="C43" s="1"/>
      <c r="D43" s="1"/>
      <c r="E43" s="1"/>
      <c r="F43" s="147" t="s">
        <v>6</v>
      </c>
      <c r="G43" s="147"/>
      <c r="H43" s="147"/>
    </row>
    <row r="44" spans="1:8" ht="12.75">
      <c r="A44" s="171" t="s">
        <v>34</v>
      </c>
      <c r="B44" s="171"/>
      <c r="C44" s="171"/>
      <c r="D44" s="171"/>
      <c r="E44" s="171"/>
      <c r="F44" s="147" t="s">
        <v>7</v>
      </c>
      <c r="G44" s="147"/>
      <c r="H44" s="147"/>
    </row>
    <row r="45" spans="1:8" ht="12.75">
      <c r="A45" s="57"/>
      <c r="B45" s="58"/>
      <c r="C45" s="59"/>
      <c r="D45" s="59"/>
      <c r="E45" s="60"/>
      <c r="F45" s="6"/>
      <c r="G45" s="6"/>
      <c r="H45" s="6"/>
    </row>
    <row r="46" spans="1:8" ht="12.75">
      <c r="A46" s="170" t="s">
        <v>35</v>
      </c>
      <c r="B46" s="170"/>
      <c r="C46" s="170"/>
      <c r="D46" s="170"/>
      <c r="E46" s="170"/>
      <c r="F46" s="170"/>
      <c r="G46" s="170"/>
      <c r="H46" s="170"/>
    </row>
    <row r="47" spans="1:8" ht="12.75">
      <c r="A47" s="170" t="s">
        <v>36</v>
      </c>
      <c r="B47" s="170"/>
      <c r="C47" s="170"/>
      <c r="D47" s="170"/>
      <c r="E47" s="170"/>
      <c r="F47" s="170"/>
      <c r="G47" s="170"/>
      <c r="H47" s="170"/>
    </row>
    <row r="48" spans="1:8" ht="12.75">
      <c r="A48" s="57"/>
      <c r="B48" s="58"/>
      <c r="C48" s="59"/>
      <c r="D48" s="59"/>
      <c r="E48" s="60"/>
      <c r="F48" s="6"/>
      <c r="G48" s="6"/>
      <c r="H48" s="6"/>
    </row>
    <row r="49" spans="1:8" ht="26.25" thickBot="1">
      <c r="A49" s="43" t="s">
        <v>10</v>
      </c>
      <c r="B49" s="43" t="s">
        <v>11</v>
      </c>
      <c r="C49" s="43" t="s">
        <v>12</v>
      </c>
      <c r="D49" s="43" t="s">
        <v>37</v>
      </c>
      <c r="E49" s="61" t="s">
        <v>38</v>
      </c>
      <c r="F49" s="10" t="s">
        <v>15</v>
      </c>
      <c r="G49" s="10" t="s">
        <v>16</v>
      </c>
      <c r="H49" s="10" t="s">
        <v>17</v>
      </c>
    </row>
    <row r="50" spans="1:8" ht="14.25" thickBot="1" thickTop="1">
      <c r="A50" s="62" t="s">
        <v>18</v>
      </c>
      <c r="B50" s="144" t="s">
        <v>19</v>
      </c>
      <c r="C50" s="145"/>
      <c r="D50" s="145"/>
      <c r="E50" s="33">
        <v>517700</v>
      </c>
      <c r="F50" s="33">
        <f>F51</f>
        <v>56000</v>
      </c>
      <c r="G50" s="33">
        <f>G51</f>
        <v>0</v>
      </c>
      <c r="H50" s="11">
        <f aca="true" t="shared" si="1" ref="H50:H56">E50+F50-G50</f>
        <v>573700</v>
      </c>
    </row>
    <row r="51" spans="1:8" ht="55.5" customHeight="1" thickTop="1">
      <c r="A51" s="64"/>
      <c r="B51" s="67" t="s">
        <v>41</v>
      </c>
      <c r="C51" s="36"/>
      <c r="D51" s="68" t="s">
        <v>42</v>
      </c>
      <c r="E51" s="34">
        <f>E52</f>
        <v>16000</v>
      </c>
      <c r="F51" s="34">
        <f>F52</f>
        <v>56000</v>
      </c>
      <c r="G51" s="34">
        <f>G52</f>
        <v>0</v>
      </c>
      <c r="H51" s="31">
        <f>E51+F51-G51</f>
        <v>72000</v>
      </c>
    </row>
    <row r="52" spans="1:8" ht="39" thickBot="1">
      <c r="A52" s="64"/>
      <c r="B52" s="65"/>
      <c r="C52" s="70">
        <v>6050</v>
      </c>
      <c r="D52" s="110" t="s">
        <v>40</v>
      </c>
      <c r="E52" s="66">
        <v>16000</v>
      </c>
      <c r="F52" s="69">
        <v>56000</v>
      </c>
      <c r="G52" s="69"/>
      <c r="H52" s="17">
        <f>E52+F52-G52</f>
        <v>72000</v>
      </c>
    </row>
    <row r="53" spans="1:8" ht="14.25" thickBot="1" thickTop="1">
      <c r="A53" s="38">
        <v>700</v>
      </c>
      <c r="B53" s="144" t="s">
        <v>20</v>
      </c>
      <c r="C53" s="145"/>
      <c r="D53" s="146"/>
      <c r="E53" s="33">
        <f>E54</f>
        <v>561000</v>
      </c>
      <c r="F53" s="33">
        <f>F54</f>
        <v>0</v>
      </c>
      <c r="G53" s="33">
        <f>G54</f>
        <v>10000</v>
      </c>
      <c r="H53" s="11">
        <f t="shared" si="1"/>
        <v>551000</v>
      </c>
    </row>
    <row r="54" spans="1:8" ht="25.5" customHeight="1" thickTop="1">
      <c r="A54" s="166"/>
      <c r="B54" s="77">
        <v>70005</v>
      </c>
      <c r="C54" s="148" t="s">
        <v>44</v>
      </c>
      <c r="D54" s="149"/>
      <c r="E54" s="34">
        <v>561000</v>
      </c>
      <c r="F54" s="34">
        <f>F55</f>
        <v>0</v>
      </c>
      <c r="G54" s="34">
        <f>G55</f>
        <v>10000</v>
      </c>
      <c r="H54" s="78">
        <f t="shared" si="1"/>
        <v>551000</v>
      </c>
    </row>
    <row r="55" spans="1:8" ht="54" customHeight="1" thickBot="1">
      <c r="A55" s="167"/>
      <c r="B55" s="43"/>
      <c r="C55" s="73">
        <v>4210</v>
      </c>
      <c r="D55" s="63" t="s">
        <v>73</v>
      </c>
      <c r="E55" s="66">
        <v>60000</v>
      </c>
      <c r="F55" s="17"/>
      <c r="G55" s="17">
        <v>10000</v>
      </c>
      <c r="H55" s="17">
        <f t="shared" si="1"/>
        <v>50000</v>
      </c>
    </row>
    <row r="56" spans="1:8" ht="13.5" thickTop="1">
      <c r="A56" s="159">
        <v>710</v>
      </c>
      <c r="B56" s="166" t="s">
        <v>46</v>
      </c>
      <c r="C56" s="135"/>
      <c r="D56" s="135"/>
      <c r="E56" s="138">
        <v>300000</v>
      </c>
      <c r="F56" s="138">
        <f>F58</f>
        <v>0</v>
      </c>
      <c r="G56" s="138">
        <f>G58</f>
        <v>20000</v>
      </c>
      <c r="H56" s="168">
        <f t="shared" si="1"/>
        <v>280000</v>
      </c>
    </row>
    <row r="57" spans="1:8" ht="7.5" customHeight="1" thickBot="1">
      <c r="A57" s="160"/>
      <c r="B57" s="136"/>
      <c r="C57" s="137"/>
      <c r="D57" s="137"/>
      <c r="E57" s="139"/>
      <c r="F57" s="139"/>
      <c r="G57" s="139"/>
      <c r="H57" s="169"/>
    </row>
    <row r="58" spans="1:8" ht="28.5" customHeight="1" thickTop="1">
      <c r="A58" s="166"/>
      <c r="B58" s="40">
        <v>71004</v>
      </c>
      <c r="C58" s="148" t="s">
        <v>47</v>
      </c>
      <c r="D58" s="149"/>
      <c r="E58" s="34">
        <f>E59</f>
        <v>100000</v>
      </c>
      <c r="F58" s="34">
        <f>F59</f>
        <v>0</v>
      </c>
      <c r="G58" s="34">
        <f>G59</f>
        <v>20000</v>
      </c>
      <c r="H58" s="12">
        <f aca="true" t="shared" si="2" ref="H58:H77">E58+F58-G58</f>
        <v>80000</v>
      </c>
    </row>
    <row r="59" spans="1:8" ht="13.5" thickBot="1">
      <c r="A59" s="167"/>
      <c r="B59" s="40"/>
      <c r="C59" s="73">
        <v>4300</v>
      </c>
      <c r="D59" s="74" t="s">
        <v>39</v>
      </c>
      <c r="E59" s="66">
        <v>100000</v>
      </c>
      <c r="F59" s="17"/>
      <c r="G59" s="17">
        <v>20000</v>
      </c>
      <c r="H59" s="17">
        <f t="shared" si="2"/>
        <v>80000</v>
      </c>
    </row>
    <row r="60" spans="1:8" ht="14.25" thickBot="1" thickTop="1">
      <c r="A60" s="72">
        <v>801</v>
      </c>
      <c r="B60" s="144" t="s">
        <v>49</v>
      </c>
      <c r="C60" s="145"/>
      <c r="D60" s="145"/>
      <c r="E60" s="33">
        <v>7334371</v>
      </c>
      <c r="F60" s="33">
        <f>F61+F63</f>
        <v>105000</v>
      </c>
      <c r="G60" s="33">
        <f>G61+G63</f>
        <v>0</v>
      </c>
      <c r="H60" s="11">
        <f t="shared" si="2"/>
        <v>7439371</v>
      </c>
    </row>
    <row r="61" spans="1:8" ht="13.5" thickTop="1">
      <c r="A61" s="159"/>
      <c r="B61" s="82">
        <v>80101</v>
      </c>
      <c r="C61" s="148" t="s">
        <v>50</v>
      </c>
      <c r="D61" s="149"/>
      <c r="E61" s="34">
        <v>3370051</v>
      </c>
      <c r="F61" s="34">
        <f>F62</f>
        <v>5000</v>
      </c>
      <c r="G61" s="34">
        <f>G62</f>
        <v>0</v>
      </c>
      <c r="H61" s="12">
        <f t="shared" si="2"/>
        <v>3375051</v>
      </c>
    </row>
    <row r="62" spans="1:8" ht="12.75">
      <c r="A62" s="164"/>
      <c r="B62" s="42"/>
      <c r="C62" s="73">
        <v>4300</v>
      </c>
      <c r="D62" s="74" t="s">
        <v>43</v>
      </c>
      <c r="E62" s="37">
        <v>80000</v>
      </c>
      <c r="F62" s="17">
        <v>5000</v>
      </c>
      <c r="G62" s="17"/>
      <c r="H62" s="17">
        <f t="shared" si="2"/>
        <v>85000</v>
      </c>
    </row>
    <row r="63" spans="1:8" ht="12.75">
      <c r="A63" s="164"/>
      <c r="B63" s="82">
        <v>80110</v>
      </c>
      <c r="C63" s="162" t="s">
        <v>26</v>
      </c>
      <c r="D63" s="163"/>
      <c r="E63" s="32">
        <v>2961900</v>
      </c>
      <c r="F63" s="32">
        <f>F64</f>
        <v>100000</v>
      </c>
      <c r="G63" s="32">
        <f>G64</f>
        <v>0</v>
      </c>
      <c r="H63" s="31">
        <f t="shared" si="2"/>
        <v>3061900</v>
      </c>
    </row>
    <row r="64" spans="1:8" ht="38.25">
      <c r="A64" s="164"/>
      <c r="B64" s="42"/>
      <c r="C64" s="79"/>
      <c r="D64" s="71" t="s">
        <v>40</v>
      </c>
      <c r="E64" s="76">
        <v>1421500</v>
      </c>
      <c r="F64" s="17">
        <f>F65+F66</f>
        <v>100000</v>
      </c>
      <c r="G64" s="17">
        <f>G65+G66</f>
        <v>0</v>
      </c>
      <c r="H64" s="17">
        <f t="shared" si="2"/>
        <v>1521500</v>
      </c>
    </row>
    <row r="65" spans="1:8" ht="39" customHeight="1">
      <c r="A65" s="164"/>
      <c r="B65" s="80"/>
      <c r="C65" s="36">
        <v>6050</v>
      </c>
      <c r="D65" s="19" t="s">
        <v>51</v>
      </c>
      <c r="E65" s="37">
        <v>400000</v>
      </c>
      <c r="F65" s="17">
        <v>50000</v>
      </c>
      <c r="G65" s="17"/>
      <c r="H65" s="17">
        <f t="shared" si="2"/>
        <v>450000</v>
      </c>
    </row>
    <row r="66" spans="1:8" ht="39" thickBot="1">
      <c r="A66" s="164"/>
      <c r="B66" s="80"/>
      <c r="C66" s="70">
        <v>6050</v>
      </c>
      <c r="D66" s="129" t="s">
        <v>52</v>
      </c>
      <c r="E66" s="76">
        <v>480000</v>
      </c>
      <c r="F66" s="14">
        <v>50000</v>
      </c>
      <c r="G66" s="14"/>
      <c r="H66" s="14">
        <f t="shared" si="2"/>
        <v>530000</v>
      </c>
    </row>
    <row r="67" spans="1:8" ht="14.25" thickBot="1" thickTop="1">
      <c r="A67" s="140">
        <v>851</v>
      </c>
      <c r="B67" s="144" t="s">
        <v>71</v>
      </c>
      <c r="C67" s="145"/>
      <c r="D67" s="146"/>
      <c r="E67" s="33">
        <v>107800</v>
      </c>
      <c r="F67" s="130">
        <v>2500</v>
      </c>
      <c r="G67" s="130">
        <v>2500</v>
      </c>
      <c r="H67" s="131">
        <f t="shared" si="2"/>
        <v>107800</v>
      </c>
    </row>
    <row r="68" spans="1:8" ht="13.5" thickTop="1">
      <c r="A68" s="141"/>
      <c r="B68" s="41">
        <v>85154</v>
      </c>
      <c r="C68" s="165" t="s">
        <v>68</v>
      </c>
      <c r="D68" s="149"/>
      <c r="E68" s="132">
        <v>68000</v>
      </c>
      <c r="F68" s="133">
        <v>2500</v>
      </c>
      <c r="G68" s="133">
        <v>2500</v>
      </c>
      <c r="H68" s="78">
        <f>E68+F68-G68</f>
        <v>68000</v>
      </c>
    </row>
    <row r="69" spans="1:8" ht="25.5">
      <c r="A69" s="142"/>
      <c r="B69" s="128"/>
      <c r="C69" s="36">
        <v>3030</v>
      </c>
      <c r="D69" s="19" t="s">
        <v>69</v>
      </c>
      <c r="E69" s="134">
        <v>5000</v>
      </c>
      <c r="F69" s="17">
        <v>2500</v>
      </c>
      <c r="G69" s="17">
        <v>0</v>
      </c>
      <c r="H69" s="17">
        <f>E69+F69-G69</f>
        <v>7500</v>
      </c>
    </row>
    <row r="70" spans="1:8" ht="26.25" thickBot="1">
      <c r="A70" s="142"/>
      <c r="B70" s="128"/>
      <c r="C70" s="70">
        <v>4210</v>
      </c>
      <c r="D70" s="129" t="s">
        <v>70</v>
      </c>
      <c r="E70" s="53">
        <v>25800</v>
      </c>
      <c r="F70" s="14"/>
      <c r="G70" s="14">
        <v>2500</v>
      </c>
      <c r="H70" s="14">
        <f>E70+F70-G70</f>
        <v>23300</v>
      </c>
    </row>
    <row r="71" spans="1:8" ht="14.25" thickBot="1" thickTop="1">
      <c r="A71" s="38">
        <v>852</v>
      </c>
      <c r="B71" s="144" t="s">
        <v>53</v>
      </c>
      <c r="C71" s="145"/>
      <c r="D71" s="145"/>
      <c r="E71" s="33">
        <v>1373273</v>
      </c>
      <c r="F71" s="33">
        <f>F72</f>
        <v>53500</v>
      </c>
      <c r="G71" s="33">
        <f>G72</f>
        <v>0</v>
      </c>
      <c r="H71" s="11">
        <f t="shared" si="2"/>
        <v>1426773</v>
      </c>
    </row>
    <row r="72" spans="1:8" ht="13.5" thickTop="1">
      <c r="A72" s="156"/>
      <c r="B72" s="82">
        <v>85295</v>
      </c>
      <c r="C72" s="162" t="s">
        <v>54</v>
      </c>
      <c r="D72" s="163"/>
      <c r="E72" s="32">
        <f>E73</f>
        <v>65100</v>
      </c>
      <c r="F72" s="32">
        <f>F73</f>
        <v>53500</v>
      </c>
      <c r="G72" s="32">
        <f>G73</f>
        <v>0</v>
      </c>
      <c r="H72" s="31">
        <f t="shared" si="2"/>
        <v>118600</v>
      </c>
    </row>
    <row r="73" spans="1:8" ht="51.75" thickBot="1">
      <c r="A73" s="160"/>
      <c r="B73" s="43"/>
      <c r="C73" s="79">
        <v>3110</v>
      </c>
      <c r="D73" s="71" t="s">
        <v>75</v>
      </c>
      <c r="E73" s="76">
        <v>65100</v>
      </c>
      <c r="F73" s="14">
        <v>53500</v>
      </c>
      <c r="G73" s="14"/>
      <c r="H73" s="14">
        <f t="shared" si="2"/>
        <v>118600</v>
      </c>
    </row>
    <row r="74" spans="1:8" ht="31.5" customHeight="1" thickBot="1" thickTop="1">
      <c r="A74" s="38">
        <v>900</v>
      </c>
      <c r="B74" s="144" t="s">
        <v>55</v>
      </c>
      <c r="C74" s="145"/>
      <c r="D74" s="145"/>
      <c r="E74" s="33">
        <v>1758044</v>
      </c>
      <c r="F74" s="33">
        <f>F75</f>
        <v>11764</v>
      </c>
      <c r="G74" s="33">
        <f>G75</f>
        <v>0</v>
      </c>
      <c r="H74" s="11">
        <f t="shared" si="2"/>
        <v>1769808</v>
      </c>
    </row>
    <row r="75" spans="1:8" ht="13.5" thickTop="1">
      <c r="A75" s="156"/>
      <c r="B75" s="30">
        <v>90015</v>
      </c>
      <c r="C75" s="157" t="s">
        <v>56</v>
      </c>
      <c r="D75" s="158"/>
      <c r="E75" s="83">
        <v>188000</v>
      </c>
      <c r="F75" s="83">
        <f>F76</f>
        <v>11764</v>
      </c>
      <c r="G75" s="83">
        <f>G76</f>
        <v>0</v>
      </c>
      <c r="H75" s="31">
        <f t="shared" si="2"/>
        <v>199764</v>
      </c>
    </row>
    <row r="76" spans="1:8" ht="13.5" thickBot="1">
      <c r="A76" s="156"/>
      <c r="B76" s="42"/>
      <c r="C76" s="75">
        <v>4260</v>
      </c>
      <c r="D76" s="26" t="s">
        <v>45</v>
      </c>
      <c r="E76" s="66">
        <v>130000</v>
      </c>
      <c r="F76" s="17">
        <v>11764</v>
      </c>
      <c r="G76" s="17">
        <v>0</v>
      </c>
      <c r="H76" s="17">
        <f t="shared" si="2"/>
        <v>141764</v>
      </c>
    </row>
    <row r="77" spans="1:8" ht="14.25" thickBot="1" thickTop="1">
      <c r="A77" s="38"/>
      <c r="B77" s="155" t="s">
        <v>31</v>
      </c>
      <c r="C77" s="155"/>
      <c r="D77" s="155"/>
      <c r="E77" s="33">
        <v>15897638</v>
      </c>
      <c r="F77" s="33">
        <f>F74+F71+F67+F60+F56+F53+F50</f>
        <v>228764</v>
      </c>
      <c r="G77" s="33">
        <f>G74+G71+G67+G60+G56+G53+G50</f>
        <v>32500</v>
      </c>
      <c r="H77" s="39">
        <f t="shared" si="2"/>
        <v>16093902</v>
      </c>
    </row>
    <row r="78" ht="13.5" thickTop="1"/>
    <row r="124" spans="1:8" ht="12.75">
      <c r="A124" s="85"/>
      <c r="B124" s="85"/>
      <c r="C124" s="86"/>
      <c r="D124" s="154" t="s">
        <v>1</v>
      </c>
      <c r="E124" s="154"/>
      <c r="F124" s="147" t="s">
        <v>57</v>
      </c>
      <c r="G124" s="147"/>
      <c r="H124" s="147"/>
    </row>
    <row r="125" spans="1:8" ht="12.75">
      <c r="A125" s="85"/>
      <c r="B125" s="85"/>
      <c r="C125" s="86"/>
      <c r="D125" s="154" t="s">
        <v>1</v>
      </c>
      <c r="E125" s="154"/>
      <c r="F125" s="147" t="s">
        <v>74</v>
      </c>
      <c r="G125" s="147"/>
      <c r="H125" s="147"/>
    </row>
    <row r="126" spans="1:8" ht="12.75">
      <c r="A126" s="85"/>
      <c r="B126" s="85"/>
      <c r="C126" s="86"/>
      <c r="D126" s="154" t="s">
        <v>1</v>
      </c>
      <c r="E126" s="154"/>
      <c r="F126" s="147" t="s">
        <v>3</v>
      </c>
      <c r="G126" s="147"/>
      <c r="H126" s="147"/>
    </row>
    <row r="127" spans="1:8" ht="12.75">
      <c r="A127" s="85"/>
      <c r="B127" s="85"/>
      <c r="C127" s="86"/>
      <c r="D127" s="154" t="s">
        <v>1</v>
      </c>
      <c r="E127" s="154"/>
      <c r="F127" s="147" t="s">
        <v>63</v>
      </c>
      <c r="G127" s="147"/>
      <c r="H127" s="147"/>
    </row>
    <row r="128" spans="1:8" ht="12.75">
      <c r="A128" s="85"/>
      <c r="B128" s="85"/>
      <c r="C128" s="86"/>
      <c r="D128" s="154" t="s">
        <v>1</v>
      </c>
      <c r="E128" s="154"/>
      <c r="F128" s="147" t="s">
        <v>5</v>
      </c>
      <c r="G128" s="147"/>
      <c r="H128" s="147"/>
    </row>
    <row r="129" spans="1:8" ht="12.75">
      <c r="A129" s="85"/>
      <c r="B129" s="85"/>
      <c r="C129" s="86"/>
      <c r="D129" s="154" t="s">
        <v>1</v>
      </c>
      <c r="E129" s="154"/>
      <c r="F129" s="147" t="s">
        <v>6</v>
      </c>
      <c r="G129" s="147"/>
      <c r="H129" s="147"/>
    </row>
    <row r="130" spans="1:8" ht="12.75">
      <c r="A130" s="85"/>
      <c r="B130" s="85"/>
      <c r="C130" s="86"/>
      <c r="D130" s="88"/>
      <c r="E130" s="87"/>
      <c r="F130" s="147" t="s">
        <v>7</v>
      </c>
      <c r="G130" s="147"/>
      <c r="H130" s="147"/>
    </row>
    <row r="131" spans="1:8" ht="12.75">
      <c r="A131" s="85"/>
      <c r="B131" s="85"/>
      <c r="C131" s="86"/>
      <c r="D131" s="89"/>
      <c r="E131" s="86"/>
      <c r="F131" s="6"/>
      <c r="G131" s="6"/>
      <c r="H131" s="6"/>
    </row>
    <row r="132" spans="1:8" ht="12.75">
      <c r="A132" s="90"/>
      <c r="B132" s="90"/>
      <c r="C132" s="87"/>
      <c r="D132" s="91" t="s">
        <v>1</v>
      </c>
      <c r="E132" s="87"/>
      <c r="F132" s="6"/>
      <c r="G132" s="6"/>
      <c r="H132" s="6"/>
    </row>
    <row r="133" spans="1:8" ht="12.75">
      <c r="A133" s="153" t="s">
        <v>58</v>
      </c>
      <c r="B133" s="153"/>
      <c r="C133" s="153"/>
      <c r="D133" s="153"/>
      <c r="E133" s="153"/>
      <c r="F133" s="153"/>
      <c r="G133" s="153"/>
      <c r="H133" s="153"/>
    </row>
    <row r="134" spans="1:8" ht="12.75">
      <c r="A134" s="153" t="s">
        <v>59</v>
      </c>
      <c r="B134" s="153"/>
      <c r="C134" s="153"/>
      <c r="D134" s="153"/>
      <c r="E134" s="153"/>
      <c r="F134" s="153"/>
      <c r="G134" s="153"/>
      <c r="H134" s="153"/>
    </row>
    <row r="135" spans="1:8" ht="12.75">
      <c r="A135" s="153" t="s">
        <v>60</v>
      </c>
      <c r="B135" s="153"/>
      <c r="C135" s="153"/>
      <c r="D135" s="153"/>
      <c r="E135" s="153"/>
      <c r="F135" s="153"/>
      <c r="G135" s="153"/>
      <c r="H135" s="153"/>
    </row>
    <row r="136" spans="1:8" ht="12.75">
      <c r="A136" s="90"/>
      <c r="B136" s="90"/>
      <c r="C136" s="87"/>
      <c r="D136" s="88"/>
      <c r="E136" s="87"/>
      <c r="F136" s="6"/>
      <c r="G136" s="6"/>
      <c r="H136" s="6"/>
    </row>
    <row r="137" spans="1:8" ht="26.25" thickBot="1">
      <c r="A137" s="92" t="s">
        <v>10</v>
      </c>
      <c r="B137" s="92" t="s">
        <v>11</v>
      </c>
      <c r="C137" s="92" t="s">
        <v>12</v>
      </c>
      <c r="D137" s="92" t="s">
        <v>37</v>
      </c>
      <c r="E137" s="81" t="s">
        <v>61</v>
      </c>
      <c r="F137" s="43" t="s">
        <v>15</v>
      </c>
      <c r="G137" s="43" t="s">
        <v>16</v>
      </c>
      <c r="H137" s="43" t="s">
        <v>17</v>
      </c>
    </row>
    <row r="138" spans="1:8" ht="27.75" customHeight="1" thickBot="1" thickTop="1">
      <c r="A138" s="93">
        <v>900</v>
      </c>
      <c r="B138" s="144" t="s">
        <v>55</v>
      </c>
      <c r="C138" s="145"/>
      <c r="D138" s="146"/>
      <c r="E138" s="102">
        <f>SUM(E139)</f>
        <v>34394</v>
      </c>
      <c r="F138" s="103">
        <f>SUM(F139)</f>
        <v>11764</v>
      </c>
      <c r="G138" s="103">
        <f>SUM(G139)</f>
        <v>0</v>
      </c>
      <c r="H138" s="103">
        <f>SUM(H139)</f>
        <v>46158</v>
      </c>
    </row>
    <row r="139" spans="1:8" ht="13.5" thickTop="1">
      <c r="A139" s="104"/>
      <c r="B139" s="101">
        <v>90015</v>
      </c>
      <c r="C139" s="148" t="s">
        <v>30</v>
      </c>
      <c r="D139" s="149"/>
      <c r="E139" s="105">
        <f>E140</f>
        <v>34394</v>
      </c>
      <c r="F139" s="106">
        <f>SUM(F140)</f>
        <v>11764</v>
      </c>
      <c r="G139" s="106">
        <f>SUM(G140)</f>
        <v>0</v>
      </c>
      <c r="H139" s="106">
        <f>SUM(H140)</f>
        <v>46158</v>
      </c>
    </row>
    <row r="140" spans="1:8" ht="90" thickBot="1">
      <c r="A140" s="97"/>
      <c r="B140" s="99"/>
      <c r="C140" s="13">
        <v>2010</v>
      </c>
      <c r="D140" s="52" t="s">
        <v>25</v>
      </c>
      <c r="E140" s="100">
        <v>34394</v>
      </c>
      <c r="F140" s="96">
        <v>11764</v>
      </c>
      <c r="G140" s="96"/>
      <c r="H140" s="96">
        <f>E140+F140-G140</f>
        <v>46158</v>
      </c>
    </row>
    <row r="141" spans="1:8" ht="14.25" thickBot="1" thickTop="1">
      <c r="A141" s="98"/>
      <c r="B141" s="150" t="s">
        <v>62</v>
      </c>
      <c r="C141" s="151"/>
      <c r="D141" s="152"/>
      <c r="E141" s="107">
        <v>1140535</v>
      </c>
      <c r="F141" s="108">
        <f>F138</f>
        <v>11764</v>
      </c>
      <c r="G141" s="108">
        <f>G138</f>
        <v>0</v>
      </c>
      <c r="H141" s="109">
        <f>E141+F141-G141</f>
        <v>1152299</v>
      </c>
    </row>
    <row r="142" ht="13.5" thickTop="1"/>
    <row r="171" spans="1:8" ht="12.75">
      <c r="A171" s="113"/>
      <c r="B171" s="113"/>
      <c r="C171" s="114"/>
      <c r="D171" s="113"/>
      <c r="E171" s="115"/>
      <c r="F171" s="147" t="s">
        <v>65</v>
      </c>
      <c r="G171" s="147"/>
      <c r="H171" s="147"/>
    </row>
    <row r="172" spans="1:8" ht="12.75">
      <c r="A172" s="113"/>
      <c r="B172" s="113"/>
      <c r="C172" s="114"/>
      <c r="D172" s="113"/>
      <c r="E172" s="115"/>
      <c r="F172" s="147" t="s">
        <v>74</v>
      </c>
      <c r="G172" s="147"/>
      <c r="H172" s="147"/>
    </row>
    <row r="173" spans="1:8" ht="12.75">
      <c r="A173" s="113"/>
      <c r="B173" s="113"/>
      <c r="C173" s="114"/>
      <c r="D173" s="113"/>
      <c r="E173" s="115"/>
      <c r="F173" s="147" t="s">
        <v>3</v>
      </c>
      <c r="G173" s="147"/>
      <c r="H173" s="147"/>
    </row>
    <row r="174" spans="1:8" ht="12.75">
      <c r="A174" s="113"/>
      <c r="B174" s="113"/>
      <c r="C174" s="114"/>
      <c r="D174" s="113"/>
      <c r="E174" s="115"/>
      <c r="F174" s="147" t="s">
        <v>63</v>
      </c>
      <c r="G174" s="147"/>
      <c r="H174" s="147"/>
    </row>
    <row r="175" spans="1:8" ht="12.75">
      <c r="A175" s="113"/>
      <c r="B175" s="113"/>
      <c r="C175" s="114"/>
      <c r="D175" s="113"/>
      <c r="E175" s="115"/>
      <c r="F175" s="147" t="s">
        <v>5</v>
      </c>
      <c r="G175" s="147"/>
      <c r="H175" s="147"/>
    </row>
    <row r="176" spans="1:8" ht="12.75">
      <c r="A176" s="116"/>
      <c r="B176" s="116"/>
      <c r="C176" s="117"/>
      <c r="D176" s="118"/>
      <c r="E176" s="117"/>
      <c r="F176" s="147" t="s">
        <v>6</v>
      </c>
      <c r="G176" s="147"/>
      <c r="H176" s="147"/>
    </row>
    <row r="177" spans="1:8" ht="12.75">
      <c r="A177" s="116"/>
      <c r="B177" s="116"/>
      <c r="C177" s="117"/>
      <c r="D177" s="119" t="s">
        <v>1</v>
      </c>
      <c r="E177" s="117"/>
      <c r="F177" s="147" t="s">
        <v>7</v>
      </c>
      <c r="G177" s="147"/>
      <c r="H177" s="147"/>
    </row>
    <row r="178" spans="1:8" ht="12.75">
      <c r="A178" s="116"/>
      <c r="B178" s="116"/>
      <c r="C178" s="117"/>
      <c r="D178" s="119"/>
      <c r="E178" s="117"/>
      <c r="F178" s="120"/>
      <c r="G178" s="120"/>
      <c r="H178" s="120"/>
    </row>
    <row r="179" spans="1:8" ht="12.75">
      <c r="A179" s="143" t="s">
        <v>66</v>
      </c>
      <c r="B179" s="143"/>
      <c r="C179" s="143"/>
      <c r="D179" s="143"/>
      <c r="E179" s="143"/>
      <c r="F179" s="143"/>
      <c r="G179" s="143"/>
      <c r="H179" s="143"/>
    </row>
    <row r="180" spans="1:8" ht="12.75">
      <c r="A180" s="143" t="s">
        <v>67</v>
      </c>
      <c r="B180" s="143"/>
      <c r="C180" s="143"/>
      <c r="D180" s="143"/>
      <c r="E180" s="143"/>
      <c r="F180" s="143"/>
      <c r="G180" s="143"/>
      <c r="H180" s="143"/>
    </row>
    <row r="181" spans="1:8" ht="12.75">
      <c r="A181" s="143" t="s">
        <v>60</v>
      </c>
      <c r="B181" s="143"/>
      <c r="C181" s="143"/>
      <c r="D181" s="143"/>
      <c r="E181" s="143"/>
      <c r="F181" s="143"/>
      <c r="G181" s="143"/>
      <c r="H181" s="143"/>
    </row>
    <row r="182" spans="1:8" ht="12.75">
      <c r="A182" s="116"/>
      <c r="B182" s="116"/>
      <c r="C182" s="117"/>
      <c r="D182" s="118"/>
      <c r="E182" s="117"/>
      <c r="F182" s="121"/>
      <c r="G182" s="121"/>
      <c r="H182" s="121"/>
    </row>
    <row r="183" spans="1:8" ht="12.75">
      <c r="A183" s="116"/>
      <c r="B183" s="116"/>
      <c r="C183" s="117"/>
      <c r="D183" s="118"/>
      <c r="E183" s="117"/>
      <c r="F183" s="121"/>
      <c r="G183" s="121"/>
      <c r="H183" s="121"/>
    </row>
    <row r="184" spans="1:8" ht="26.25" thickBot="1">
      <c r="A184" s="92" t="s">
        <v>10</v>
      </c>
      <c r="B184" s="92" t="s">
        <v>11</v>
      </c>
      <c r="C184" s="92" t="s">
        <v>12</v>
      </c>
      <c r="D184" s="92" t="s">
        <v>37</v>
      </c>
      <c r="E184" s="81" t="s">
        <v>61</v>
      </c>
      <c r="F184" s="43" t="s">
        <v>15</v>
      </c>
      <c r="G184" s="43" t="s">
        <v>16</v>
      </c>
      <c r="H184" s="43" t="s">
        <v>17</v>
      </c>
    </row>
    <row r="185" spans="1:8" ht="28.5" customHeight="1" thickBot="1" thickTop="1">
      <c r="A185" s="122">
        <v>900</v>
      </c>
      <c r="B185" s="144" t="s">
        <v>55</v>
      </c>
      <c r="C185" s="145"/>
      <c r="D185" s="146"/>
      <c r="E185" s="126">
        <f>SUM(E186)</f>
        <v>34394</v>
      </c>
      <c r="F185" s="94">
        <f>SUM(F186)</f>
        <v>11764</v>
      </c>
      <c r="G185" s="94"/>
      <c r="H185" s="94">
        <f>SUM(H186)</f>
        <v>46158</v>
      </c>
    </row>
    <row r="186" spans="1:8" ht="13.5" thickTop="1">
      <c r="A186" s="159"/>
      <c r="B186" s="123">
        <v>90015</v>
      </c>
      <c r="C186" s="148" t="s">
        <v>30</v>
      </c>
      <c r="D186" s="149"/>
      <c r="E186" s="112">
        <f>E187</f>
        <v>34394</v>
      </c>
      <c r="F186" s="95">
        <f>SUM(F187)</f>
        <v>11764</v>
      </c>
      <c r="G186" s="95">
        <f>SUM(G187)</f>
        <v>0</v>
      </c>
      <c r="H186" s="95">
        <f>SUM(H187)</f>
        <v>46158</v>
      </c>
    </row>
    <row r="187" spans="1:8" ht="13.5" thickBot="1">
      <c r="A187" s="160"/>
      <c r="B187" s="84"/>
      <c r="C187" s="70">
        <v>4260</v>
      </c>
      <c r="D187" s="52" t="s">
        <v>48</v>
      </c>
      <c r="E187" s="111">
        <v>34394</v>
      </c>
      <c r="F187" s="96">
        <v>11764</v>
      </c>
      <c r="G187" s="96"/>
      <c r="H187" s="96">
        <f>E187+F187-G187</f>
        <v>46158</v>
      </c>
    </row>
    <row r="188" spans="1:8" ht="14.25" thickBot="1" thickTop="1">
      <c r="A188" s="124"/>
      <c r="B188" s="161" t="s">
        <v>31</v>
      </c>
      <c r="C188" s="145"/>
      <c r="D188" s="145"/>
      <c r="E188" s="125">
        <v>1140535</v>
      </c>
      <c r="F188" s="125">
        <f>F185</f>
        <v>11764</v>
      </c>
      <c r="G188" s="125">
        <f>G185</f>
        <v>0</v>
      </c>
      <c r="H188" s="127">
        <f>E188+F188-G188</f>
        <v>1152299</v>
      </c>
    </row>
    <row r="189" ht="13.5" thickTop="1"/>
  </sheetData>
  <mergeCells count="93">
    <mergeCell ref="A1:E1"/>
    <mergeCell ref="F1:H1"/>
    <mergeCell ref="A2:E2"/>
    <mergeCell ref="F2:H2"/>
    <mergeCell ref="A3:E3"/>
    <mergeCell ref="F3:H3"/>
    <mergeCell ref="A4:E4"/>
    <mergeCell ref="F4:H4"/>
    <mergeCell ref="F5:H5"/>
    <mergeCell ref="F6:H6"/>
    <mergeCell ref="A7:E7"/>
    <mergeCell ref="F7:H7"/>
    <mergeCell ref="A8:E8"/>
    <mergeCell ref="F8:H8"/>
    <mergeCell ref="A9:E9"/>
    <mergeCell ref="F9:H9"/>
    <mergeCell ref="B17:D17"/>
    <mergeCell ref="B14:D14"/>
    <mergeCell ref="C15:D15"/>
    <mergeCell ref="A10:H10"/>
    <mergeCell ref="A11:H11"/>
    <mergeCell ref="B20:D20"/>
    <mergeCell ref="C21:D21"/>
    <mergeCell ref="A38:E38"/>
    <mergeCell ref="C18:D18"/>
    <mergeCell ref="F38:H38"/>
    <mergeCell ref="F39:H39"/>
    <mergeCell ref="F40:H40"/>
    <mergeCell ref="F41:H41"/>
    <mergeCell ref="F42:H42"/>
    <mergeCell ref="F43:H43"/>
    <mergeCell ref="A44:E44"/>
    <mergeCell ref="F44:H44"/>
    <mergeCell ref="A54:A55"/>
    <mergeCell ref="C54:D54"/>
    <mergeCell ref="B53:D53"/>
    <mergeCell ref="A46:H46"/>
    <mergeCell ref="A47:H47"/>
    <mergeCell ref="B50:D50"/>
    <mergeCell ref="E56:E57"/>
    <mergeCell ref="F56:F57"/>
    <mergeCell ref="G56:G57"/>
    <mergeCell ref="H56:H57"/>
    <mergeCell ref="B60:D60"/>
    <mergeCell ref="A58:A59"/>
    <mergeCell ref="C58:D58"/>
    <mergeCell ref="A56:A57"/>
    <mergeCell ref="B56:D57"/>
    <mergeCell ref="C72:D72"/>
    <mergeCell ref="B71:D71"/>
    <mergeCell ref="A72:A73"/>
    <mergeCell ref="A61:A66"/>
    <mergeCell ref="C61:D61"/>
    <mergeCell ref="C63:D63"/>
    <mergeCell ref="B67:D67"/>
    <mergeCell ref="C68:D68"/>
    <mergeCell ref="B185:D185"/>
    <mergeCell ref="A186:A187"/>
    <mergeCell ref="C186:D186"/>
    <mergeCell ref="B188:D188"/>
    <mergeCell ref="B77:D77"/>
    <mergeCell ref="D124:E124"/>
    <mergeCell ref="B74:D74"/>
    <mergeCell ref="A75:A76"/>
    <mergeCell ref="C75:D75"/>
    <mergeCell ref="F124:H124"/>
    <mergeCell ref="D125:E125"/>
    <mergeCell ref="F125:H125"/>
    <mergeCell ref="D126:E126"/>
    <mergeCell ref="F126:H126"/>
    <mergeCell ref="D127:E127"/>
    <mergeCell ref="F127:H127"/>
    <mergeCell ref="D128:E128"/>
    <mergeCell ref="F128:H128"/>
    <mergeCell ref="A181:H181"/>
    <mergeCell ref="A134:H134"/>
    <mergeCell ref="A135:H135"/>
    <mergeCell ref="D129:E129"/>
    <mergeCell ref="F129:H129"/>
    <mergeCell ref="F130:H130"/>
    <mergeCell ref="A133:H133"/>
    <mergeCell ref="F176:H176"/>
    <mergeCell ref="F177:H177"/>
    <mergeCell ref="A179:H179"/>
    <mergeCell ref="A180:H180"/>
    <mergeCell ref="B138:D138"/>
    <mergeCell ref="F173:H173"/>
    <mergeCell ref="F174:H174"/>
    <mergeCell ref="F175:H175"/>
    <mergeCell ref="C139:D139"/>
    <mergeCell ref="B141:D141"/>
    <mergeCell ref="F171:H171"/>
    <mergeCell ref="F172:H17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2004-07-15T06:58:55Z</cp:lastPrinted>
  <dcterms:created xsi:type="dcterms:W3CDTF">2004-07-14T05:56:20Z</dcterms:created>
  <dcterms:modified xsi:type="dcterms:W3CDTF">2004-07-15T07:08:03Z</dcterms:modified>
  <cp:category/>
  <cp:version/>
  <cp:contentType/>
  <cp:contentStatus/>
</cp:coreProperties>
</file>