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<sst xmlns="http://schemas.openxmlformats.org/spreadsheetml/2006/main" count="1836" uniqueCount="241">
  <si>
    <t xml:space="preserve"> </t>
  </si>
  <si>
    <t>Załącznik Nr 7</t>
  </si>
  <si>
    <t>Rady Gminy Chełmża</t>
  </si>
  <si>
    <t xml:space="preserve">w sprawie zmiany budżetu </t>
  </si>
  <si>
    <t xml:space="preserve">Gminy na rok 2005. </t>
  </si>
  <si>
    <t xml:space="preserve">Wieloletnie Plany Inwestycyjne Gminy Chełmża na lata 2004 - 2007 </t>
  </si>
  <si>
    <t>L.p.</t>
  </si>
  <si>
    <t xml:space="preserve">Program / Zadanie </t>
  </si>
  <si>
    <t xml:space="preserve">Cel zadania </t>
  </si>
  <si>
    <t xml:space="preserve">Jedn. Realiz. Program </t>
  </si>
  <si>
    <t xml:space="preserve">Termin </t>
  </si>
  <si>
    <t>Łączne nakłady finansowe</t>
  </si>
  <si>
    <t>Nakłady finansowe w poszczególnych latach w tyś zł</t>
  </si>
  <si>
    <t>Rozpocz.</t>
  </si>
  <si>
    <t xml:space="preserve">Zakończ. </t>
  </si>
  <si>
    <t xml:space="preserve">Do 31.XII.2003r. </t>
  </si>
  <si>
    <t xml:space="preserve">Do31.XII.2004 </t>
  </si>
  <si>
    <t xml:space="preserve">2005r. </t>
  </si>
  <si>
    <t xml:space="preserve">2006r. </t>
  </si>
  <si>
    <t>2007r.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</si>
  <si>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</si>
  <si>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</si>
  <si>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</si>
  <si>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</si>
  <si>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</si>
  <si>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</si>
  <si>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</si>
  <si>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</si>
  <si>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</si>
  <si>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</si>
  <si>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</si>
  <si>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</si>
  <si>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I . GOSPODARKA WODNO ŚCIEKOWA </t>
  </si>
  <si>
    <t xml:space="preserve">ZPORR Projekt Nr 1 "Uporządkowanie gospodarki ściekowej w rejonach drogi krajowej Nr 1 oraz jeziora chełmżyńskiego"-etap I </t>
  </si>
  <si>
    <t>1.1</t>
  </si>
  <si>
    <t xml:space="preserve">Budowa sieci kanalizacji sanitarnej Browina - Kończewice 4,0 km </t>
  </si>
  <si>
    <t xml:space="preserve">Rozwiązanie problemów zagospodarowania ścieków komunalnych </t>
  </si>
  <si>
    <t xml:space="preserve">Wójt Gminy Chełmża </t>
  </si>
  <si>
    <t>1.2</t>
  </si>
  <si>
    <t xml:space="preserve">Budowa sieci kanalizacji sanitarnej Głuchowo - Windak - Kończewice 6,8 km </t>
  </si>
  <si>
    <t>Razem projekt  nr 1-etap I</t>
  </si>
  <si>
    <t>ZPORR Projekt Nr 1a "Uporządkowanie gospodarki ściekowej w rejonach drogi krajowej Nr 1 oraz jeziora chełmżyńskiego"-etap II</t>
  </si>
  <si>
    <t>1 a.1</t>
  </si>
  <si>
    <t>Budowa sieci kanalizacji sanitarnej Nawra - Kończewice 5,0 km</t>
  </si>
  <si>
    <t>1a.2</t>
  </si>
  <si>
    <t xml:space="preserve">Budowa sieci kanalizacji sanitarnej Zalesie - Pluskowęsy - Zelgno  (8,5 km) </t>
  </si>
  <si>
    <t>Razem projekt Nr 1a -etap II</t>
  </si>
  <si>
    <t>Ogółem program Nr I</t>
  </si>
  <si>
    <t>II. ZAOPATRZENIE WSI W WODĘ.</t>
  </si>
  <si>
    <t>ZPORR Projekt Nr 2 " Modernizacja infrastruktury wodociągowej w celu poprawy jakości wody w Gminie Chełmża" -etap I</t>
  </si>
  <si>
    <t>2.1</t>
  </si>
  <si>
    <t>Sieć wodociągowa wymiana rur azbestowo cementowych na PCV Zelgno - Bezdół (1,4 km)</t>
  </si>
  <si>
    <t xml:space="preserve">Poprawa jakości wody </t>
  </si>
  <si>
    <t>2.2</t>
  </si>
  <si>
    <t>Sieć wodociągowa wymiana rur azbestowo cementowych na PCV Zelgno (4,4 km)</t>
  </si>
  <si>
    <t>2.3</t>
  </si>
  <si>
    <t>Sieć wodociągowa wymiana rur azbestowo cementowych na PCV - Grzegorz (4,3 km)</t>
  </si>
  <si>
    <t>2.4</t>
  </si>
  <si>
    <t>Sieć wodociągowa wymiana rur azbestowo cementowych na PCV - Zajączkowo (0,09 km)</t>
  </si>
  <si>
    <t>2.5</t>
  </si>
  <si>
    <t>Sieć wodociągowa wymiana rur azbestowo cementowych na PCV - Skąpe (4,0 km)</t>
  </si>
  <si>
    <t>2.6</t>
  </si>
  <si>
    <t>Sieć wodociągowa wymiana rur azbestowo cementowych na PCV Kończewice - centrum (1,5 km)</t>
  </si>
  <si>
    <t>2.7</t>
  </si>
  <si>
    <t>Sieć wodociągowa wymiana rur azbestowo cementowych na PCV Nawra - centrum (2,4 km)</t>
  </si>
  <si>
    <t>2.8</t>
  </si>
  <si>
    <t>Budowa sieci wodociągowej Browina Kończewice - Ogrodniki (0,6 km)</t>
  </si>
  <si>
    <t>2.9</t>
  </si>
  <si>
    <t>Budowa sieci wodociągowej Browina I i II (1,8 km)</t>
  </si>
  <si>
    <t>Razem projekt  Nr 2-etap I</t>
  </si>
  <si>
    <t>ZPORR Projekt Nr 2a " Modernizacja infrastruktury wodociągowej w celu poprawy jakości wody w Gminie Chełmża" -etap II</t>
  </si>
  <si>
    <t>2a.1</t>
  </si>
  <si>
    <t xml:space="preserve">Modernizacja SUW Morczyny </t>
  </si>
  <si>
    <t>Razem projekt Nr 2a-etap II</t>
  </si>
  <si>
    <t>Ogółem program Nr II</t>
  </si>
  <si>
    <t xml:space="preserve">III. DROGI GMINNE </t>
  </si>
  <si>
    <t>ZPORR Projekt Nr 3 "Budowa dróg ułatwiających dostępność do podstawowych usług oraz ważnych gospodarczo rejonów Gminy Chełmża" - etap I</t>
  </si>
  <si>
    <t>3.1</t>
  </si>
  <si>
    <t xml:space="preserve">Budowa drogi Nr 009 w miejscowości Liznowo(0,5 km) </t>
  </si>
  <si>
    <t xml:space="preserve">Lepsza jakość dróg </t>
  </si>
  <si>
    <t>3.2</t>
  </si>
  <si>
    <t xml:space="preserve">Budowa drogi Nr 023, 024 i 026 w miejsc. Browina - Brąchnówko (1,5 km) </t>
  </si>
  <si>
    <t>3.3</t>
  </si>
  <si>
    <t>Budowadrogi Nr 030 w miejsc. Mirakowo - Zalesie (1,1 km)</t>
  </si>
  <si>
    <t>Razem projekt Nr 3 - etap I</t>
  </si>
  <si>
    <t>Projekt Nr 3a "Budowa dróg ułatwiających dostępność do podstawowych usług oraz ważnych gospodarczo rejonów Gminy Chełmża" - etap II</t>
  </si>
  <si>
    <t>3a/1</t>
  </si>
  <si>
    <t xml:space="preserve">Budowa drogi w miejscowości Zalesie (teren rekreacyjny 0,5 km) </t>
  </si>
  <si>
    <t>3a/2</t>
  </si>
  <si>
    <t>Budowa drogi Nr 025 Brąchnówko (1,3 km)</t>
  </si>
  <si>
    <t>3a/3</t>
  </si>
  <si>
    <t>Budowa drogi Nr 018 i 084 w miesc. Nawra - Izabelin (1,2 km)</t>
  </si>
  <si>
    <t>3a/4</t>
  </si>
  <si>
    <t xml:space="preserve">Budowa drogi Nr 049 i 014 w miejsc. Kończewice - Ogrodniki (1,2 km) </t>
  </si>
  <si>
    <t>3a/5</t>
  </si>
  <si>
    <t>Budowa drogi Nr 071 i 021 Browina ul. Boczna (1,4 km)</t>
  </si>
  <si>
    <t>3a/6</t>
  </si>
  <si>
    <t>Budowa drogi w miejsc. Grodno (0,7 km)</t>
  </si>
  <si>
    <t>3a/7</t>
  </si>
  <si>
    <t xml:space="preserve">Budowa drogi Nr 069 w miejsc. Nowa Chełmża (1 km) ul. Szczypiorskiego </t>
  </si>
  <si>
    <t>3a/8</t>
  </si>
  <si>
    <t xml:space="preserve">Przebudowa drogi Nr 004 Skąpe Dziemiony (2,2 km) </t>
  </si>
  <si>
    <t>Razem prjekt Nr 3a - etap II</t>
  </si>
  <si>
    <t xml:space="preserve">Ogółem program III: </t>
  </si>
  <si>
    <t xml:space="preserve">IV. ROZWÓJ I MODERNIZACJA BAZY OŚWIATOWEJ </t>
  </si>
  <si>
    <t xml:space="preserve">ZPORR Projekt Nr 4 "Rozwój zaplecza sportowego szkół gimnazjalnych Gminy Chełmża" </t>
  </si>
  <si>
    <t>4.1</t>
  </si>
  <si>
    <t xml:space="preserve">Budowa zaplecza socjalno sanitarnego sali gimnastycznej oraz boiska przy Gimnazjum Głuchowo i Pluskowęsach </t>
  </si>
  <si>
    <t xml:space="preserve">Poprawa warunków nauczania </t>
  </si>
  <si>
    <t>Razem projekt Nr 4</t>
  </si>
  <si>
    <t xml:space="preserve">Budowa sali gimnastycznej przy Gimnazjum Pluskowęsy </t>
  </si>
  <si>
    <t xml:space="preserve">Poprawa warunków nauczania  </t>
  </si>
  <si>
    <t xml:space="preserve">Budowa Sali gimnastycznej przy Gimnazjum Głuchowo </t>
  </si>
  <si>
    <t xml:space="preserve">Rozbudowa Gimnazjum w Pluskowęsach </t>
  </si>
  <si>
    <t xml:space="preserve">Poprawa warynków nauczania </t>
  </si>
  <si>
    <t xml:space="preserve">Ogółem program IV </t>
  </si>
  <si>
    <t xml:space="preserve">V. SPO "RESTRUKTURYZACJA I MODERNIZACJA SEKTORA ŻYWNOŚCIOWEGO ORAZ ROZWÓJ OBSZARÓW WIEJSKICH" </t>
  </si>
  <si>
    <t xml:space="preserve">SPO - działanie 2.7 Pilotażowy Program Leader </t>
  </si>
  <si>
    <t xml:space="preserve">Pobudzanie aktywności środowisk lokalnych oraz tworzenie lokalnych strategii rozwoju obszarów wiejskich </t>
  </si>
  <si>
    <t>Samorządy gmin (Chełmża, Łubianka, Papowo Biskupie, Łysomice)</t>
  </si>
  <si>
    <t xml:space="preserve">Działanie 2.3 "Odnowa wsi oraz zachowanie i ochrona dziedzictwa kulturowego" - Projekt Sołectwa Kończewice "Nasza wieś miejsce czyste, zielone i bezpieczne - budowa małej infrastruktury w Kończewicach" </t>
  </si>
  <si>
    <t xml:space="preserve">Podniesienie standardu życia i pracy na wsi oraz zaspokojenie potrzeb społecznych i kulturalnych </t>
  </si>
  <si>
    <t xml:space="preserve">Działanie 2.3 "Odnowa wsi oraz zachowanie i ochrona dziedzictwa kulturowego" Projekt Sołectwa Kuczwały "Serce wsi Kuczwały" - kształtowanie centrum poprzez budowę małej infrastruktury. </t>
  </si>
  <si>
    <t xml:space="preserve">Działanie 2.3 "Odnowa wsi oraz zachowanie i ochrona dziedzictwa kulturowego" Projekt Sołectwa Pluskowęsy "Budowa małej infrastruktury w centrum wsi Pluskowęsy" </t>
  </si>
  <si>
    <t xml:space="preserve">Działanie 2.3 "Odnowa wsi oraz zachowanie i ochrona dziedzictwa kulturowego" Projekt Sołectwa Sławkowo "Budowa centrum tradycji i rekreacji we wsi Sławkowo" </t>
  </si>
  <si>
    <t>Działanie 2.3 "Odnowa wsi oraz zachowanie i ochrona dziedzictwa kulturowego" Projekt Sołectwa Zelgno "Budowa parku rekreacji i wypoczynku pod nazwą "Świat bocianów"</t>
  </si>
  <si>
    <t>Razem: Działanie 2.3</t>
  </si>
  <si>
    <t>Ogółem program Nr 5</t>
  </si>
  <si>
    <t>VI. POZOSTAŁE</t>
  </si>
  <si>
    <t xml:space="preserve">ZPORR Projekt Nr 1"Polepszenie jakości usług poprzez modernizację budynku SPOZ w Zelgnie i zakup wyposażenia" </t>
  </si>
  <si>
    <t xml:space="preserve">Poprawa warunków Służby Zdrowia </t>
  </si>
  <si>
    <t>Ogółem program Nr 6</t>
  </si>
  <si>
    <t xml:space="preserve">Ogółem : </t>
  </si>
  <si>
    <t xml:space="preserve">P R O G R A M   I </t>
  </si>
  <si>
    <t>P R O J E K T  1-etap I</t>
  </si>
  <si>
    <t>NR ZADANIA 1</t>
  </si>
  <si>
    <t>Wieloletnie programy inwestycyjne Gminy Chełmża na lata 2004 -2006</t>
  </si>
  <si>
    <t xml:space="preserve">Źródła finansowania zadania inwestycyjnego -"Budowa sieci kanalizacji sanitarnej Browina - Kończewice" </t>
  </si>
  <si>
    <t xml:space="preserve">Nazwa źródła </t>
  </si>
  <si>
    <t>do 2003</t>
  </si>
  <si>
    <t xml:space="preserve">Środki własne </t>
  </si>
  <si>
    <t xml:space="preserve">Środki SAPARD </t>
  </si>
  <si>
    <t>Środki z Unii Europejskiej EFRR</t>
  </si>
  <si>
    <t>Środki z MEN i S</t>
  </si>
  <si>
    <t xml:space="preserve">Kredyty i pożyczki </t>
  </si>
  <si>
    <t>P</t>
  </si>
  <si>
    <t xml:space="preserve">Dotacje z WFOŚ i GW; PFOŚ i GW </t>
  </si>
  <si>
    <t xml:space="preserve">Inne </t>
  </si>
  <si>
    <t xml:space="preserve">Grupa budowlana </t>
  </si>
  <si>
    <t>Budżet państwa</t>
  </si>
  <si>
    <t>P R O J E K T   1-etap I</t>
  </si>
  <si>
    <t>NR ZADANIA 2</t>
  </si>
  <si>
    <t xml:space="preserve">Źródła finansowania zadania inwestycyjnego -"Budowa sieci kanalizacji sanitarnej Głuchowo - Windak - Kończewice" </t>
  </si>
  <si>
    <t xml:space="preserve">Budżet państwa </t>
  </si>
  <si>
    <t>P R O J E K T   1a-etap II</t>
  </si>
  <si>
    <t xml:space="preserve">Źródła finansowania zadania inwestycyjnego -"Budowa sieci kanalizacji sanitarnej Nawra - Kończewice" </t>
  </si>
  <si>
    <t xml:space="preserve">P R O G R A M  I </t>
  </si>
  <si>
    <t xml:space="preserve">Źródła finansowania zadania inwestycyjnego -"Budowa sieci kanalizacji sanitarnej Zalesie - Pluskowęsy - Zelgno" </t>
  </si>
  <si>
    <t>P R O G R A M   II</t>
  </si>
  <si>
    <t>P R O J E K T 2-etap I</t>
  </si>
  <si>
    <t xml:space="preserve">Źródła finansowania zadania inwestycyjnego -"Sieć wodociągowa wymiana rur azbestowo - cementowych na PCV Zelgno - Bezdół" </t>
  </si>
  <si>
    <t>P R O J E K T   2-etap I</t>
  </si>
  <si>
    <t xml:space="preserve">Źródła finansowania zadania inwestycyjnego -"Sieć wodociągowa wymiana rur azbestowo - cementowych na PCV Zelgno" </t>
  </si>
  <si>
    <t>P R O J E K T  2-etap I</t>
  </si>
  <si>
    <t>NR ZADANIA 3</t>
  </si>
  <si>
    <t xml:space="preserve">Źródła finansowania zadania inwestycyjnego -"Sieć wodociągowa wymiana rur azbestowo - cementowych na PCV Grzegorz" </t>
  </si>
  <si>
    <t>NR ZADANIA 4</t>
  </si>
  <si>
    <t xml:space="preserve">Źródła finansowania zadania inwestycyjnego -"Sieć wodociągowa wymiana rur azbestowo - cementowych na PCV Zajączkowo" </t>
  </si>
  <si>
    <t>NR ZADANIA 5</t>
  </si>
  <si>
    <t xml:space="preserve">Źródła finansowania zadania inwestycyjnego -"Sieć wodociągowa wymiana rur azbestowo - cementowych na PCV Skąpe" </t>
  </si>
  <si>
    <t>P R O J E K T 2</t>
  </si>
  <si>
    <t>NR ZADANIA 6</t>
  </si>
  <si>
    <t xml:space="preserve">Źródła finansowania zadania inwestycyjnego -"Sieć wodociągowa wymiana rur azbestowo - cementowych na PCV Kończewce - Centrum" </t>
  </si>
  <si>
    <t>P R O J E K T   2-etapI</t>
  </si>
  <si>
    <t>NR ZADANIA 7</t>
  </si>
  <si>
    <t xml:space="preserve">Źródła finansowania zadania inwestycyjnego -"Sieć wodociągowa wymiana rur azbestowo - cementowych na PCV Nawra - Centrum" </t>
  </si>
  <si>
    <t>P R O G R A M    II</t>
  </si>
  <si>
    <t>NR ZADANIA 8</t>
  </si>
  <si>
    <t xml:space="preserve">Źródła finansowania zadania inwestycyjnego -"Budowa sieci wodociągowej Kończewice - Ogrodniki" </t>
  </si>
  <si>
    <t>NR ZADANIA 9</t>
  </si>
  <si>
    <t xml:space="preserve">Źródła finansowania zadania inwestycyjnego -"Budowa sieci wodociągowej Browina I i II" </t>
  </si>
  <si>
    <t>P R O J E K T   2a-etap II</t>
  </si>
  <si>
    <t xml:space="preserve">Źródła finansowania zadania inwestycyjnego -"Modernizacja SUW Morczyny" </t>
  </si>
  <si>
    <t>P R O G R A M   III</t>
  </si>
  <si>
    <t>P R O J E K T   3-etap I</t>
  </si>
  <si>
    <t xml:space="preserve">Źródła finansowania zadania inwestycyjnego -"Budowa drogi Nr 009 w Liznowie" </t>
  </si>
  <si>
    <t>P R O J E K T    3-etap I</t>
  </si>
  <si>
    <t xml:space="preserve">Źródła finansowania zadania inwestycyjnego -"Budowa drogi Nr 023, 024 i 026 w Browinie - Brąchnówku" </t>
  </si>
  <si>
    <t xml:space="preserve">Źródła finansowania zadania inwestycyjnego -"Budowa drogi Nr 030 w miejscowości Mirakowo - Zalesie (1,1 km)" </t>
  </si>
  <si>
    <t>P R O J E K T   3a</t>
  </si>
  <si>
    <t xml:space="preserve">Źródła finansowania zadania inwestycyjnego -"Budowa drogi w miejscowości Zalesie (teren rekreacyjny)" </t>
  </si>
  <si>
    <t xml:space="preserve">Źródła finansowania zadania inwestycyjnego -"Budowa drogi Nr 025 w miejsc. Brąchnówko" </t>
  </si>
  <si>
    <t>K</t>
  </si>
  <si>
    <t>P R O G R A M    III</t>
  </si>
  <si>
    <t xml:space="preserve">Źródła finansowania zadania inwestycyjnego -"Budowa drogi Nr 018 i 084 w miejsc. Nawra - Izabelin" </t>
  </si>
  <si>
    <t xml:space="preserve">Źródła finansowania zadania inwestycyjnego -"Budowa drogi Nr 049 i 014 w miejsc. Kończewice - Ogrodniki" </t>
  </si>
  <si>
    <t>k</t>
  </si>
  <si>
    <t>P R O J E K T    3a</t>
  </si>
  <si>
    <t xml:space="preserve">Źródła finansowania zadania inwestycyjnego -"Budowa drogi Nr 071 i 021 Browina ul. Boczna" </t>
  </si>
  <si>
    <t xml:space="preserve">Źródła finansowania zadania inwestycyjnego -"Budowa drogi w miejsc. Grodno" </t>
  </si>
  <si>
    <t xml:space="preserve">Źródła finansowania zadania inwestycyjnego -"Budowa drogi Nr 069 w miejsc. Nowa Chełmża" </t>
  </si>
  <si>
    <t>Projekt 3a</t>
  </si>
  <si>
    <t xml:space="preserve">Źródła finansowania zadania inwestycyjnego -"Budowa drogi Nr 004 Skąpe - Dziemiony" </t>
  </si>
  <si>
    <t>"k"</t>
  </si>
  <si>
    <t>P R O G R A M    IV</t>
  </si>
  <si>
    <t>P R O J E K T    4</t>
  </si>
  <si>
    <t xml:space="preserve">Źródła finansowania zadania inwestycyjnego -"Budowa zaplecza socjalno - sanitarnego sali gimnastycznej oraz boiska szkolnego przy Gimnazjum w Głuchowie i Pluskowęsach" </t>
  </si>
  <si>
    <t>P R O G R A M   IV</t>
  </si>
  <si>
    <t>P R O J E K T   4</t>
  </si>
  <si>
    <t xml:space="preserve">Źródła finansowania zadania inwestycyjnego -"Budowa Sali gimnastycznej przy Gimnazjum Pluskowęsy" </t>
  </si>
  <si>
    <t xml:space="preserve">Budżet pństwa </t>
  </si>
  <si>
    <t>P R O G R A M     IV</t>
  </si>
  <si>
    <t xml:space="preserve">Źródła finansowania zadania inwestycyjnego -"Budowa Sali gimnastycznej przy Gimnazjum Głuchowo" </t>
  </si>
  <si>
    <t xml:space="preserve">Źródła finansowania zadania inwestycyjnego -"Rozbudowa Gimnazjum w Pluskowęsach " </t>
  </si>
  <si>
    <t xml:space="preserve">Kredyt </t>
  </si>
  <si>
    <t xml:space="preserve">  </t>
  </si>
  <si>
    <t xml:space="preserve">Dotacje z WFOŚ i GW; PFOŚ i GW, Wojewoda </t>
  </si>
  <si>
    <t xml:space="preserve">Dotacja z Urzędu Wojewódzkiego </t>
  </si>
  <si>
    <t>P R O G R A M    V</t>
  </si>
  <si>
    <t xml:space="preserve">Źródła finansowania zadania inwestycyjnego -"SPO - Restrukturyzacja i modernizacja sektora żywnościowego oraz rozwój obszarów wiejskich "                                     Działanie 2.7 "Pilotażowy Program Leader +"  </t>
  </si>
  <si>
    <t xml:space="preserve">Inne jednostki samorządu terytorialnego </t>
  </si>
  <si>
    <t>NR ZADANIA 2.1</t>
  </si>
  <si>
    <t>Źródła finansowania zadania inwestycyjnego -SPO "Restrukturyzacja i modernizacja sektora żywnościowego oraz rozwój obszarów wiejskich"</t>
  </si>
  <si>
    <t xml:space="preserve">Działanie 2.3 "Odnowa wsi oraz zachowanie i ochrona dziedzictwa kulturowego" </t>
  </si>
  <si>
    <t>Projekt Sołectwa Kończewice "Nasza wieś miejsce czyste, zielone i bezpieczne - budowa małej infrastruktury w Kończewicach"</t>
  </si>
  <si>
    <t>Środki z Unii Europejskiej EFO i GR</t>
  </si>
  <si>
    <t>NR ZADANIA 2.2</t>
  </si>
  <si>
    <t xml:space="preserve">Źródła finansowania zadania inwestycyjnego - SPO "Restrukturyzacja i modernizacja sektora żywnościowego oraz rozwój obszarów wiejskich" </t>
  </si>
  <si>
    <t>Projekt Sołectwa Kuczwały "Serce wsi Kuczwały" - kształtowanie centrum poprzez budowę małej infrastruktury</t>
  </si>
  <si>
    <t xml:space="preserve">Środki z Unii Europejskiej EFO i GR </t>
  </si>
  <si>
    <t>NR ZADANIA 2.3</t>
  </si>
  <si>
    <t>Projekt Sołectwa Pluskowęsy "Budowa małej infrastruktury w centrum wsi Pluskowęsy"</t>
  </si>
  <si>
    <t>NR ZADANIA 2.4</t>
  </si>
  <si>
    <t>Projekt Sołectwa Sławkowo "Budowa centrum tradycji i rekreacji we wsi Sławkowo"</t>
  </si>
  <si>
    <t>NR ZADANIA 2.5</t>
  </si>
  <si>
    <t>Projekt Sołectwa Zelgno "Budowa parku rekreacji i wypoczynku pod nazwą "Świat bocianów"</t>
  </si>
  <si>
    <t>P R O G R A M    VI</t>
  </si>
  <si>
    <t>Źródła finansowania zadania inwestycyjnego - Polepszenie jakości usług poprzez modernizację budynku SPOZ w Zelgnie i zakup wyposażenia"</t>
  </si>
  <si>
    <t xml:space="preserve">Środki z Unii Europejskiej </t>
  </si>
  <si>
    <t>do Uchwały Nr XL/318/05</t>
  </si>
  <si>
    <t>z dnia 15 lipca 2005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</si>
</sst>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\ _z_ł_-;\-* #,##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15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4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horizontal="left" vertical="center" wrapText="1"/>
    </xf>
    <xf numFmtId="164" fontId="1" fillId="0" borderId="5" xfId="1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15" applyNumberFormat="1" applyFont="1" applyFill="1" applyBorder="1" applyAlignment="1">
      <alignment horizontal="left" vertical="center" wrapText="1"/>
    </xf>
    <xf numFmtId="164" fontId="2" fillId="0" borderId="5" xfId="15" applyNumberFormat="1" applyFont="1" applyFill="1" applyBorder="1" applyAlignment="1">
      <alignment horizontal="left" vertical="center" wrapText="1"/>
    </xf>
    <xf numFmtId="164" fontId="1" fillId="0" borderId="4" xfId="15" applyNumberFormat="1" applyFont="1" applyFill="1" applyBorder="1" applyAlignment="1">
      <alignment vertical="center" wrapText="1"/>
    </xf>
    <xf numFmtId="164" fontId="1" fillId="0" borderId="1" xfId="15" applyNumberFormat="1" applyFont="1" applyFill="1" applyBorder="1" applyAlignment="1">
      <alignment vertical="center" wrapText="1"/>
    </xf>
    <xf numFmtId="164" fontId="2" fillId="0" borderId="3" xfId="15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vertical="center" wrapText="1"/>
    </xf>
    <xf numFmtId="164" fontId="1" fillId="0" borderId="2" xfId="15" applyNumberFormat="1" applyFont="1" applyFill="1" applyBorder="1" applyAlignment="1">
      <alignment vertical="center" wrapText="1"/>
    </xf>
    <xf numFmtId="164" fontId="2" fillId="0" borderId="3" xfId="15" applyNumberFormat="1" applyFont="1" applyFill="1" applyBorder="1" applyAlignment="1">
      <alignment vertical="center" wrapText="1"/>
    </xf>
    <xf numFmtId="43" fontId="1" fillId="0" borderId="8" xfId="15" applyFont="1" applyFill="1" applyBorder="1" applyAlignment="1">
      <alignment vertical="top" wrapText="1"/>
    </xf>
    <xf numFmtId="43" fontId="1" fillId="0" borderId="9" xfId="15" applyFont="1" applyFill="1" applyBorder="1" applyAlignment="1">
      <alignment vertical="top" wrapText="1"/>
    </xf>
    <xf numFmtId="164" fontId="2" fillId="0" borderId="3" xfId="15" applyNumberFormat="1" applyFont="1" applyFill="1" applyBorder="1" applyAlignment="1">
      <alignment vertical="center" wrapText="1"/>
    </xf>
    <xf numFmtId="164" fontId="2" fillId="0" borderId="10" xfId="15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top" wrapText="1"/>
    </xf>
    <xf numFmtId="166" fontId="1" fillId="0" borderId="5" xfId="15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15" applyNumberFormat="1" applyFont="1" applyFill="1" applyBorder="1" applyAlignment="1">
      <alignment vertical="center" wrapText="1"/>
    </xf>
    <xf numFmtId="16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15" applyNumberFormat="1" applyFont="1" applyFill="1" applyBorder="1" applyAlignment="1">
      <alignment vertical="center" wrapText="1"/>
    </xf>
    <xf numFmtId="164" fontId="2" fillId="0" borderId="7" xfId="15" applyNumberFormat="1" applyFont="1" applyFill="1" applyBorder="1" applyAlignment="1">
      <alignment vertical="top" wrapText="1"/>
    </xf>
    <xf numFmtId="164" fontId="2" fillId="0" borderId="12" xfId="15" applyNumberFormat="1" applyFont="1" applyFill="1" applyBorder="1" applyAlignment="1">
      <alignment vertical="top" wrapText="1"/>
    </xf>
    <xf numFmtId="164" fontId="1" fillId="0" borderId="7" xfId="15" applyNumberFormat="1" applyFont="1" applyFill="1" applyBorder="1" applyAlignment="1">
      <alignment vertical="top" wrapText="1"/>
    </xf>
    <xf numFmtId="164" fontId="1" fillId="0" borderId="13" xfId="15" applyNumberFormat="1" applyFont="1" applyFill="1" applyBorder="1" applyAlignment="1">
      <alignment vertical="top" wrapText="1"/>
    </xf>
    <xf numFmtId="164" fontId="2" fillId="0" borderId="13" xfId="15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15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3" fontId="1" fillId="0" borderId="9" xfId="15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1" fillId="0" borderId="8" xfId="15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center" vertical="top" wrapText="1"/>
    </xf>
    <xf numFmtId="164" fontId="1" fillId="0" borderId="8" xfId="15" applyNumberFormat="1" applyFont="1" applyFill="1" applyBorder="1" applyAlignment="1">
      <alignment vertical="top" wrapText="1"/>
    </xf>
    <xf numFmtId="164" fontId="1" fillId="0" borderId="9" xfId="15" applyNumberFormat="1" applyFont="1" applyFill="1" applyBorder="1" applyAlignment="1">
      <alignment vertical="top" wrapText="1"/>
    </xf>
    <xf numFmtId="43" fontId="1" fillId="0" borderId="8" xfId="15" applyFont="1" applyFill="1" applyBorder="1" applyAlignment="1">
      <alignment horizontal="center" vertical="top" wrapText="1"/>
    </xf>
    <xf numFmtId="43" fontId="1" fillId="0" borderId="1" xfId="15" applyFont="1" applyFill="1" applyBorder="1" applyAlignment="1">
      <alignment horizontal="left" vertical="top" wrapText="1"/>
    </xf>
    <xf numFmtId="43" fontId="1" fillId="0" borderId="8" xfId="15" applyFont="1" applyFill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2" fillId="0" borderId="0" xfId="15" applyNumberFormat="1" applyFont="1" applyFill="1" applyBorder="1" applyAlignment="1">
      <alignment horizontal="center" vertical="top" wrapText="1"/>
    </xf>
    <xf numFmtId="164" fontId="1" fillId="0" borderId="1" xfId="15" applyNumberFormat="1" applyFont="1" applyFill="1" applyBorder="1" applyAlignment="1">
      <alignment horizontal="left" vertical="top" wrapText="1"/>
    </xf>
    <xf numFmtId="164" fontId="1" fillId="0" borderId="8" xfId="15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 vertical="top" wrapText="1"/>
    </xf>
    <xf numFmtId="164" fontId="1" fillId="0" borderId="2" xfId="15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15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horizontal="center" vertical="center" wrapText="1"/>
    </xf>
    <xf numFmtId="164" fontId="2" fillId="0" borderId="7" xfId="15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2" xfId="15" applyNumberFormat="1" applyFont="1" applyFill="1" applyBorder="1" applyAlignment="1">
      <alignment horizontal="center" vertical="center" wrapText="1"/>
    </xf>
    <xf numFmtId="164" fontId="2" fillId="0" borderId="5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center" vertical="center" wrapText="1"/>
    </xf>
    <xf numFmtId="164" fontId="1" fillId="0" borderId="4" xfId="15" applyNumberFormat="1" applyFont="1" applyFill="1" applyBorder="1" applyAlignment="1">
      <alignment horizontal="center" vertical="center" wrapText="1"/>
    </xf>
    <xf numFmtId="164" fontId="1" fillId="0" borderId="4" xfId="15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1" fillId="0" borderId="8" xfId="15" applyNumberFormat="1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center" vertical="top" wrapText="1"/>
    </xf>
    <xf numFmtId="164" fontId="1" fillId="0" borderId="8" xfId="15" applyNumberFormat="1" applyFont="1" applyFill="1" applyBorder="1" applyAlignment="1">
      <alignment vertical="top" wrapText="1"/>
    </xf>
    <xf numFmtId="164" fontId="1" fillId="0" borderId="9" xfId="15" applyNumberFormat="1" applyFont="1" applyFill="1" applyBorder="1" applyAlignment="1">
      <alignment vertical="top" wrapText="1"/>
    </xf>
    <xf numFmtId="43" fontId="1" fillId="0" borderId="8" xfId="15" applyFont="1" applyFill="1" applyBorder="1" applyAlignment="1">
      <alignment horizontal="center" vertical="top" wrapText="1"/>
    </xf>
    <xf numFmtId="43" fontId="1" fillId="0" borderId="9" xfId="15" applyFont="1" applyFill="1" applyBorder="1" applyAlignment="1">
      <alignment horizontal="center" vertical="top" wrapText="1"/>
    </xf>
    <xf numFmtId="43" fontId="1" fillId="0" borderId="8" xfId="15" applyFont="1" applyFill="1" applyBorder="1" applyAlignment="1">
      <alignment vertical="top" wrapText="1"/>
    </xf>
    <xf numFmtId="43" fontId="1" fillId="0" borderId="9" xfId="15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43" fontId="2" fillId="0" borderId="9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9" xfId="0" applyNumberFormat="1" applyFont="1" applyFill="1" applyBorder="1" applyAlignment="1">
      <alignment vertical="top" wrapText="1"/>
    </xf>
    <xf numFmtId="164" fontId="2" fillId="0" borderId="8" xfId="15" applyNumberFormat="1" applyFont="1" applyFill="1" applyBorder="1" applyAlignment="1">
      <alignment horizontal="center" vertical="top" wrapText="1"/>
    </xf>
    <xf numFmtId="164" fontId="2" fillId="0" borderId="9" xfId="15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2"/>
  <sheetViews>
    <sheetView tabSelected="1" workbookViewId="0" topLeftCell="A70">
      <selection activeCell="H1309" sqref="H1309"/>
    </sheetView>
  </sheetViews>
  <sheetFormatPr defaultColWidth="9.00390625" defaultRowHeight="12.75"/>
  <cols>
    <col min="1" max="1" width="4.375" style="0" bestFit="1" customWidth="1"/>
    <col min="2" max="2" width="21.00390625" style="0" customWidth="1"/>
    <col min="3" max="3" width="15.375" style="0" customWidth="1"/>
    <col min="7" max="7" width="10.00390625" style="0" customWidth="1"/>
    <col min="8" max="8" width="11.25390625" style="0" customWidth="1"/>
    <col min="9" max="9" width="12.375" style="0" customWidth="1"/>
    <col min="10" max="10" width="10.25390625" style="0" customWidth="1"/>
    <col min="11" max="11" width="10.125" style="0" customWidth="1"/>
    <col min="12" max="12" width="11.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3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K2" s="112" t="s">
        <v>1</v>
      </c>
      <c r="L2" s="11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2" t="s">
        <v>0</v>
      </c>
      <c r="K3" s="112" t="s">
        <v>239</v>
      </c>
      <c r="L3" s="11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2" t="s">
        <v>0</v>
      </c>
      <c r="K4" s="112" t="s">
        <v>2</v>
      </c>
      <c r="L4" s="112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2" t="s">
        <v>0</v>
      </c>
      <c r="K5" s="112" t="s">
        <v>240</v>
      </c>
      <c r="L5" s="112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2" t="s">
        <v>0</v>
      </c>
      <c r="K6" s="112" t="s">
        <v>3</v>
      </c>
      <c r="L6" s="1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2" t="s">
        <v>0</v>
      </c>
      <c r="K7" s="112" t="s">
        <v>4</v>
      </c>
      <c r="L7" s="11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2"/>
    </row>
    <row r="9" spans="1:12" ht="12.75">
      <c r="A9" s="113" t="s">
        <v>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14" t="s">
        <v>6</v>
      </c>
      <c r="B12" s="114" t="s">
        <v>7</v>
      </c>
      <c r="C12" s="114" t="s">
        <v>8</v>
      </c>
      <c r="D12" s="114" t="s">
        <v>9</v>
      </c>
      <c r="E12" s="116" t="s">
        <v>10</v>
      </c>
      <c r="F12" s="117"/>
      <c r="G12" s="114" t="s">
        <v>11</v>
      </c>
      <c r="H12" s="116" t="s">
        <v>12</v>
      </c>
      <c r="I12" s="118"/>
      <c r="J12" s="118"/>
      <c r="K12" s="118"/>
      <c r="L12" s="117"/>
    </row>
    <row r="13" spans="1:12" ht="38.25">
      <c r="A13" s="115"/>
      <c r="B13" s="115"/>
      <c r="C13" s="115"/>
      <c r="D13" s="115"/>
      <c r="E13" s="5" t="s">
        <v>13</v>
      </c>
      <c r="F13" s="5" t="s">
        <v>14</v>
      </c>
      <c r="G13" s="115"/>
      <c r="H13" s="5" t="s">
        <v>15</v>
      </c>
      <c r="I13" s="5" t="s">
        <v>16</v>
      </c>
      <c r="J13" s="5" t="s">
        <v>17</v>
      </c>
      <c r="K13" s="5" t="s">
        <v>18</v>
      </c>
      <c r="L13" s="5" t="s">
        <v>19</v>
      </c>
    </row>
    <row r="14" spans="1:12" ht="12.75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  <c r="L14" s="5" t="s">
        <v>31</v>
      </c>
    </row>
    <row r="15" spans="1:12" ht="12.75">
      <c r="A15" s="119" t="s">
        <v>32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spans="1:12" ht="12.75">
      <c r="A16" s="119" t="s">
        <v>33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1"/>
    </row>
    <row r="17" spans="1:12" ht="63.75">
      <c r="A17" s="6" t="s">
        <v>34</v>
      </c>
      <c r="B17" s="6" t="s">
        <v>35</v>
      </c>
      <c r="C17" s="6" t="s">
        <v>36</v>
      </c>
      <c r="D17" s="7" t="s">
        <v>37</v>
      </c>
      <c r="E17" s="7">
        <v>2004</v>
      </c>
      <c r="F17" s="7">
        <v>2005</v>
      </c>
      <c r="G17" s="8">
        <v>1028.4</v>
      </c>
      <c r="H17" s="8"/>
      <c r="I17" s="8">
        <v>34.4</v>
      </c>
      <c r="J17" s="8">
        <v>994</v>
      </c>
      <c r="K17" s="8"/>
      <c r="L17" s="8"/>
    </row>
    <row r="18" spans="1:12" ht="64.5" thickBot="1">
      <c r="A18" s="9" t="s">
        <v>38</v>
      </c>
      <c r="B18" s="9" t="s">
        <v>39</v>
      </c>
      <c r="C18" s="9" t="s">
        <v>36</v>
      </c>
      <c r="D18" s="10" t="s">
        <v>37</v>
      </c>
      <c r="E18" s="10">
        <v>2004</v>
      </c>
      <c r="F18" s="10">
        <v>2005</v>
      </c>
      <c r="G18" s="11">
        <v>1498.5</v>
      </c>
      <c r="H18" s="11"/>
      <c r="I18" s="11">
        <v>40</v>
      </c>
      <c r="J18" s="11">
        <v>1458.5</v>
      </c>
      <c r="K18" s="11"/>
      <c r="L18" s="11"/>
    </row>
    <row r="19" spans="1:12" ht="17.25" customHeight="1" thickBot="1" thickTop="1">
      <c r="A19" s="12"/>
      <c r="B19" s="12" t="s">
        <v>40</v>
      </c>
      <c r="C19" s="12"/>
      <c r="D19" s="13"/>
      <c r="E19" s="13"/>
      <c r="F19" s="13"/>
      <c r="G19" s="14">
        <f aca="true" t="shared" si="0" ref="G19:L19">G18+G17</f>
        <v>2526.9</v>
      </c>
      <c r="H19" s="14">
        <f t="shared" si="0"/>
        <v>0</v>
      </c>
      <c r="I19" s="14">
        <f t="shared" si="0"/>
        <v>74.4</v>
      </c>
      <c r="J19" s="14">
        <f t="shared" si="0"/>
        <v>2452.5</v>
      </c>
      <c r="K19" s="14">
        <f t="shared" si="0"/>
        <v>0</v>
      </c>
      <c r="L19" s="14">
        <f t="shared" si="0"/>
        <v>0</v>
      </c>
    </row>
    <row r="20" spans="1:12" ht="13.5" thickTop="1">
      <c r="A20" s="119" t="s">
        <v>41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1"/>
    </row>
    <row r="21" spans="1:12" ht="63.75">
      <c r="A21" s="15" t="s">
        <v>42</v>
      </c>
      <c r="B21" s="15" t="s">
        <v>43</v>
      </c>
      <c r="C21" s="15" t="s">
        <v>36</v>
      </c>
      <c r="D21" s="16" t="s">
        <v>37</v>
      </c>
      <c r="E21" s="16">
        <v>2005</v>
      </c>
      <c r="F21" s="16">
        <v>2006</v>
      </c>
      <c r="G21" s="17">
        <v>1702.4</v>
      </c>
      <c r="H21" s="17"/>
      <c r="I21" s="17">
        <v>53.4</v>
      </c>
      <c r="J21" s="17">
        <v>490.1</v>
      </c>
      <c r="K21" s="17">
        <v>1158.9</v>
      </c>
      <c r="L21" s="17"/>
    </row>
    <row r="22" spans="1:12" ht="12.75">
      <c r="A22" s="114" t="s">
        <v>6</v>
      </c>
      <c r="B22" s="114" t="s">
        <v>7</v>
      </c>
      <c r="C22" s="114" t="s">
        <v>8</v>
      </c>
      <c r="D22" s="114" t="s">
        <v>9</v>
      </c>
      <c r="E22" s="116" t="s">
        <v>10</v>
      </c>
      <c r="F22" s="117"/>
      <c r="G22" s="114" t="s">
        <v>11</v>
      </c>
      <c r="H22" s="116" t="s">
        <v>12</v>
      </c>
      <c r="I22" s="118"/>
      <c r="J22" s="118"/>
      <c r="K22" s="118"/>
      <c r="L22" s="117"/>
    </row>
    <row r="23" spans="1:12" ht="38.25">
      <c r="A23" s="115"/>
      <c r="B23" s="115"/>
      <c r="C23" s="115"/>
      <c r="D23" s="115"/>
      <c r="E23" s="5" t="s">
        <v>13</v>
      </c>
      <c r="F23" s="5" t="s">
        <v>14</v>
      </c>
      <c r="G23" s="115"/>
      <c r="H23" s="5" t="s">
        <v>15</v>
      </c>
      <c r="I23" s="5" t="s">
        <v>16</v>
      </c>
      <c r="J23" s="5" t="s">
        <v>17</v>
      </c>
      <c r="K23" s="5" t="s">
        <v>18</v>
      </c>
      <c r="L23" s="5" t="s">
        <v>19</v>
      </c>
    </row>
    <row r="24" spans="1:12" ht="12.75">
      <c r="A24" s="5" t="s">
        <v>20</v>
      </c>
      <c r="B24" s="5" t="s">
        <v>21</v>
      </c>
      <c r="C24" s="5" t="s">
        <v>22</v>
      </c>
      <c r="D24" s="5" t="s">
        <v>23</v>
      </c>
      <c r="E24" s="5" t="s">
        <v>24</v>
      </c>
      <c r="F24" s="5" t="s">
        <v>25</v>
      </c>
      <c r="G24" s="5" t="s">
        <v>26</v>
      </c>
      <c r="H24" s="5" t="s">
        <v>27</v>
      </c>
      <c r="I24" s="5" t="s">
        <v>28</v>
      </c>
      <c r="J24" s="5" t="s">
        <v>29</v>
      </c>
      <c r="K24" s="5" t="s">
        <v>30</v>
      </c>
      <c r="L24" s="5" t="s">
        <v>31</v>
      </c>
    </row>
    <row r="25" spans="1:12" ht="64.5" thickBot="1">
      <c r="A25" s="9" t="s">
        <v>44</v>
      </c>
      <c r="B25" s="9" t="s">
        <v>45</v>
      </c>
      <c r="C25" s="9" t="s">
        <v>36</v>
      </c>
      <c r="D25" s="10" t="s">
        <v>37</v>
      </c>
      <c r="E25" s="10">
        <v>2005</v>
      </c>
      <c r="F25" s="10">
        <v>2006</v>
      </c>
      <c r="G25" s="11">
        <v>2825.4</v>
      </c>
      <c r="H25" s="11"/>
      <c r="I25" s="11">
        <v>54.6</v>
      </c>
      <c r="J25" s="11"/>
      <c r="K25" s="11">
        <v>2770.8</v>
      </c>
      <c r="L25" s="11"/>
    </row>
    <row r="26" spans="1:12" ht="27" thickBot="1" thickTop="1">
      <c r="A26" s="18"/>
      <c r="B26" s="18" t="s">
        <v>46</v>
      </c>
      <c r="C26" s="18"/>
      <c r="D26" s="19"/>
      <c r="E26" s="19"/>
      <c r="F26" s="19"/>
      <c r="G26" s="20">
        <f aca="true" t="shared" si="1" ref="G26:L26">G25+G21</f>
        <v>4527.8</v>
      </c>
      <c r="H26" s="20">
        <f t="shared" si="1"/>
        <v>0</v>
      </c>
      <c r="I26" s="20">
        <f>I25+I21</f>
        <v>108</v>
      </c>
      <c r="J26" s="20">
        <f t="shared" si="1"/>
        <v>490.1</v>
      </c>
      <c r="K26" s="20">
        <f t="shared" si="1"/>
        <v>3929.7000000000003</v>
      </c>
      <c r="L26" s="20">
        <f t="shared" si="1"/>
        <v>0</v>
      </c>
    </row>
    <row r="27" spans="1:12" ht="14.25" thickBot="1" thickTop="1">
      <c r="A27" s="18"/>
      <c r="B27" s="18" t="s">
        <v>47</v>
      </c>
      <c r="C27" s="18"/>
      <c r="D27" s="19"/>
      <c r="E27" s="19"/>
      <c r="F27" s="19"/>
      <c r="G27" s="20">
        <f aca="true" t="shared" si="2" ref="G27:L27">G26+G19</f>
        <v>7054.700000000001</v>
      </c>
      <c r="H27" s="20">
        <f t="shared" si="2"/>
        <v>0</v>
      </c>
      <c r="I27" s="20">
        <f t="shared" si="2"/>
        <v>182.4</v>
      </c>
      <c r="J27" s="20">
        <f t="shared" si="2"/>
        <v>2942.6</v>
      </c>
      <c r="K27" s="20">
        <f t="shared" si="2"/>
        <v>3929.7000000000003</v>
      </c>
      <c r="L27" s="20">
        <f t="shared" si="2"/>
        <v>0</v>
      </c>
    </row>
    <row r="28" spans="1:12" ht="13.5" thickTop="1">
      <c r="A28" s="122" t="s">
        <v>48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</row>
    <row r="29" spans="1:12" ht="12.75">
      <c r="A29" s="119" t="s">
        <v>49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1"/>
    </row>
    <row r="30" spans="1:12" ht="33.75" customHeight="1">
      <c r="A30" s="125" t="s">
        <v>50</v>
      </c>
      <c r="B30" s="127" t="s">
        <v>51</v>
      </c>
      <c r="C30" s="129" t="s">
        <v>52</v>
      </c>
      <c r="D30" s="131" t="s">
        <v>37</v>
      </c>
      <c r="E30" s="131">
        <v>2004</v>
      </c>
      <c r="F30" s="131">
        <v>2005</v>
      </c>
      <c r="G30" s="11"/>
      <c r="H30" s="133"/>
      <c r="I30" s="133">
        <v>7.2</v>
      </c>
      <c r="J30" s="133">
        <v>134.2</v>
      </c>
      <c r="K30" s="133"/>
      <c r="L30" s="133"/>
    </row>
    <row r="31" spans="1:12" ht="21.75" customHeight="1">
      <c r="A31" s="126"/>
      <c r="B31" s="128"/>
      <c r="C31" s="130"/>
      <c r="D31" s="132"/>
      <c r="E31" s="132"/>
      <c r="F31" s="132"/>
      <c r="G31" s="17">
        <v>141.4</v>
      </c>
      <c r="H31" s="134"/>
      <c r="I31" s="134"/>
      <c r="J31" s="134"/>
      <c r="K31" s="134"/>
      <c r="L31" s="134"/>
    </row>
    <row r="32" spans="1:12" ht="31.5" customHeight="1">
      <c r="A32" s="125" t="s">
        <v>53</v>
      </c>
      <c r="B32" s="127" t="s">
        <v>54</v>
      </c>
      <c r="C32" s="127" t="s">
        <v>52</v>
      </c>
      <c r="D32" s="131" t="s">
        <v>37</v>
      </c>
      <c r="E32" s="131">
        <v>2004</v>
      </c>
      <c r="F32" s="131">
        <v>2006</v>
      </c>
      <c r="G32" s="11"/>
      <c r="H32" s="133"/>
      <c r="I32" s="133">
        <v>14</v>
      </c>
      <c r="J32" s="133"/>
      <c r="K32" s="133">
        <v>359.1</v>
      </c>
      <c r="L32" s="133"/>
    </row>
    <row r="33" spans="1:12" ht="22.5" customHeight="1">
      <c r="A33" s="126"/>
      <c r="B33" s="128"/>
      <c r="C33" s="128"/>
      <c r="D33" s="132"/>
      <c r="E33" s="132"/>
      <c r="F33" s="132"/>
      <c r="G33" s="17">
        <v>373.1</v>
      </c>
      <c r="H33" s="134"/>
      <c r="I33" s="134"/>
      <c r="J33" s="134"/>
      <c r="K33" s="134"/>
      <c r="L33" s="134"/>
    </row>
    <row r="34" spans="1:12" ht="35.25" customHeight="1">
      <c r="A34" s="125" t="s">
        <v>55</v>
      </c>
      <c r="B34" s="127" t="s">
        <v>56</v>
      </c>
      <c r="C34" s="127" t="s">
        <v>52</v>
      </c>
      <c r="D34" s="131" t="s">
        <v>37</v>
      </c>
      <c r="E34" s="131">
        <v>2004</v>
      </c>
      <c r="F34" s="131">
        <v>2005</v>
      </c>
      <c r="G34" s="11"/>
      <c r="H34" s="133"/>
      <c r="I34" s="133">
        <v>13.3</v>
      </c>
      <c r="J34" s="133">
        <v>396.8</v>
      </c>
      <c r="K34" s="133"/>
      <c r="L34" s="133"/>
    </row>
    <row r="35" spans="1:12" ht="17.25" customHeight="1">
      <c r="A35" s="126"/>
      <c r="B35" s="128"/>
      <c r="C35" s="128"/>
      <c r="D35" s="132"/>
      <c r="E35" s="132"/>
      <c r="F35" s="132"/>
      <c r="G35" s="17">
        <v>410.1</v>
      </c>
      <c r="H35" s="134"/>
      <c r="I35" s="134"/>
      <c r="J35" s="134"/>
      <c r="K35" s="134"/>
      <c r="L35" s="134"/>
    </row>
    <row r="36" spans="1:12" ht="27" customHeight="1">
      <c r="A36" s="125" t="s">
        <v>57</v>
      </c>
      <c r="B36" s="127" t="s">
        <v>58</v>
      </c>
      <c r="C36" s="127" t="s">
        <v>52</v>
      </c>
      <c r="D36" s="131" t="s">
        <v>37</v>
      </c>
      <c r="E36" s="131">
        <v>2004</v>
      </c>
      <c r="F36" s="131">
        <v>2005</v>
      </c>
      <c r="G36" s="11"/>
      <c r="H36" s="133"/>
      <c r="I36" s="133">
        <v>4.2</v>
      </c>
      <c r="J36" s="133">
        <v>10.8</v>
      </c>
      <c r="K36" s="133"/>
      <c r="L36" s="133"/>
    </row>
    <row r="37" spans="1:12" ht="25.5" customHeight="1">
      <c r="A37" s="126"/>
      <c r="B37" s="128"/>
      <c r="C37" s="128"/>
      <c r="D37" s="132"/>
      <c r="E37" s="132"/>
      <c r="F37" s="132"/>
      <c r="G37" s="17">
        <v>15</v>
      </c>
      <c r="H37" s="134"/>
      <c r="I37" s="134"/>
      <c r="J37" s="134"/>
      <c r="K37" s="134"/>
      <c r="L37" s="134"/>
    </row>
    <row r="38" spans="1:12" ht="32.25" customHeight="1">
      <c r="A38" s="125" t="s">
        <v>59</v>
      </c>
      <c r="B38" s="127" t="s">
        <v>60</v>
      </c>
      <c r="C38" s="127" t="s">
        <v>52</v>
      </c>
      <c r="D38" s="131" t="s">
        <v>37</v>
      </c>
      <c r="E38" s="131">
        <v>2004</v>
      </c>
      <c r="F38" s="131">
        <v>2005</v>
      </c>
      <c r="G38" s="11"/>
      <c r="H38" s="133"/>
      <c r="I38" s="133">
        <v>12.7</v>
      </c>
      <c r="J38" s="133">
        <v>306.4</v>
      </c>
      <c r="K38" s="133"/>
      <c r="L38" s="133"/>
    </row>
    <row r="39" spans="1:12" ht="20.25" customHeight="1">
      <c r="A39" s="126"/>
      <c r="B39" s="128"/>
      <c r="C39" s="128"/>
      <c r="D39" s="132"/>
      <c r="E39" s="132"/>
      <c r="F39" s="132"/>
      <c r="G39" s="17">
        <v>319.1</v>
      </c>
      <c r="H39" s="134"/>
      <c r="I39" s="134"/>
      <c r="J39" s="134"/>
      <c r="K39" s="134"/>
      <c r="L39" s="134"/>
    </row>
    <row r="40" spans="1:12" ht="12.75">
      <c r="A40" s="114" t="s">
        <v>6</v>
      </c>
      <c r="B40" s="114" t="s">
        <v>7</v>
      </c>
      <c r="C40" s="114" t="s">
        <v>8</v>
      </c>
      <c r="D40" s="114" t="s">
        <v>9</v>
      </c>
      <c r="E40" s="116" t="s">
        <v>10</v>
      </c>
      <c r="F40" s="117"/>
      <c r="G40" s="114" t="s">
        <v>11</v>
      </c>
      <c r="H40" s="116" t="s">
        <v>12</v>
      </c>
      <c r="I40" s="118"/>
      <c r="J40" s="118"/>
      <c r="K40" s="118"/>
      <c r="L40" s="117"/>
    </row>
    <row r="41" spans="1:12" ht="28.5" customHeight="1">
      <c r="A41" s="115"/>
      <c r="B41" s="115"/>
      <c r="C41" s="115"/>
      <c r="D41" s="115"/>
      <c r="E41" s="5" t="s">
        <v>13</v>
      </c>
      <c r="F41" s="5" t="s">
        <v>14</v>
      </c>
      <c r="G41" s="115"/>
      <c r="H41" s="5" t="s">
        <v>15</v>
      </c>
      <c r="I41" s="5" t="s">
        <v>16</v>
      </c>
      <c r="J41" s="5" t="s">
        <v>17</v>
      </c>
      <c r="K41" s="5" t="s">
        <v>18</v>
      </c>
      <c r="L41" s="5" t="s">
        <v>19</v>
      </c>
    </row>
    <row r="42" spans="1:12" ht="12.75">
      <c r="A42" s="5" t="s">
        <v>20</v>
      </c>
      <c r="B42" s="5" t="s">
        <v>21</v>
      </c>
      <c r="C42" s="5" t="s">
        <v>22</v>
      </c>
      <c r="D42" s="5" t="s">
        <v>23</v>
      </c>
      <c r="E42" s="5" t="s">
        <v>24</v>
      </c>
      <c r="F42" s="5" t="s">
        <v>25</v>
      </c>
      <c r="G42" s="5" t="s">
        <v>26</v>
      </c>
      <c r="H42" s="5" t="s">
        <v>27</v>
      </c>
      <c r="I42" s="5" t="s">
        <v>28</v>
      </c>
      <c r="J42" s="5" t="s">
        <v>29</v>
      </c>
      <c r="K42" s="5" t="s">
        <v>30</v>
      </c>
      <c r="L42" s="5" t="s">
        <v>31</v>
      </c>
    </row>
    <row r="43" spans="1:12" ht="30.75" customHeight="1">
      <c r="A43" s="125" t="s">
        <v>61</v>
      </c>
      <c r="B43" s="127" t="s">
        <v>62</v>
      </c>
      <c r="C43" s="127" t="s">
        <v>52</v>
      </c>
      <c r="D43" s="131" t="s">
        <v>37</v>
      </c>
      <c r="E43" s="131">
        <v>2004</v>
      </c>
      <c r="F43" s="131">
        <v>2005</v>
      </c>
      <c r="G43" s="11"/>
      <c r="H43" s="133"/>
      <c r="I43" s="133">
        <v>1.4</v>
      </c>
      <c r="J43" s="133">
        <v>290.6</v>
      </c>
      <c r="K43" s="133"/>
      <c r="L43" s="133"/>
    </row>
    <row r="44" spans="1:12" ht="33" customHeight="1">
      <c r="A44" s="126"/>
      <c r="B44" s="128"/>
      <c r="C44" s="128"/>
      <c r="D44" s="132"/>
      <c r="E44" s="132"/>
      <c r="F44" s="132"/>
      <c r="G44" s="17">
        <v>292</v>
      </c>
      <c r="H44" s="134"/>
      <c r="I44" s="134"/>
      <c r="J44" s="134"/>
      <c r="K44" s="134"/>
      <c r="L44" s="134"/>
    </row>
    <row r="45" spans="1:12" ht="51">
      <c r="A45" s="25" t="s">
        <v>63</v>
      </c>
      <c r="B45" s="6" t="s">
        <v>64</v>
      </c>
      <c r="C45" s="6" t="s">
        <v>52</v>
      </c>
      <c r="D45" s="7" t="s">
        <v>37</v>
      </c>
      <c r="E45" s="7">
        <v>2004</v>
      </c>
      <c r="F45" s="7">
        <v>2006</v>
      </c>
      <c r="G45" s="8">
        <v>435.9</v>
      </c>
      <c r="H45" s="26"/>
      <c r="I45" s="26">
        <v>1.8</v>
      </c>
      <c r="J45" s="26"/>
      <c r="K45" s="26">
        <v>434.1</v>
      </c>
      <c r="L45" s="26"/>
    </row>
    <row r="46" spans="1:12" ht="51">
      <c r="A46" s="25" t="s">
        <v>65</v>
      </c>
      <c r="B46" s="6" t="s">
        <v>66</v>
      </c>
      <c r="C46" s="6" t="s">
        <v>52</v>
      </c>
      <c r="D46" s="7" t="s">
        <v>37</v>
      </c>
      <c r="E46" s="7">
        <v>2004</v>
      </c>
      <c r="F46" s="7">
        <v>2005</v>
      </c>
      <c r="G46" s="8">
        <v>57.2</v>
      </c>
      <c r="H46" s="26"/>
      <c r="I46" s="26">
        <v>4.5</v>
      </c>
      <c r="J46" s="26">
        <v>52.7</v>
      </c>
      <c r="K46" s="26"/>
      <c r="L46" s="26"/>
    </row>
    <row r="47" spans="1:12" ht="18" customHeight="1">
      <c r="A47" s="125" t="s">
        <v>67</v>
      </c>
      <c r="B47" s="127" t="s">
        <v>68</v>
      </c>
      <c r="C47" s="127" t="s">
        <v>52</v>
      </c>
      <c r="D47" s="131" t="s">
        <v>37</v>
      </c>
      <c r="E47" s="131">
        <v>2004</v>
      </c>
      <c r="F47" s="131">
        <v>2005</v>
      </c>
      <c r="G47" s="11"/>
      <c r="H47" s="133"/>
      <c r="I47" s="133">
        <v>7.7</v>
      </c>
      <c r="J47" s="133">
        <v>178.3</v>
      </c>
      <c r="K47" s="133"/>
      <c r="L47" s="133"/>
    </row>
    <row r="48" spans="1:12" ht="24" customHeight="1" thickBot="1">
      <c r="A48" s="101"/>
      <c r="B48" s="102"/>
      <c r="C48" s="102"/>
      <c r="D48" s="103"/>
      <c r="E48" s="103"/>
      <c r="F48" s="103"/>
      <c r="G48" s="30">
        <v>186</v>
      </c>
      <c r="H48" s="104"/>
      <c r="I48" s="104"/>
      <c r="J48" s="104"/>
      <c r="K48" s="104"/>
      <c r="L48" s="104"/>
    </row>
    <row r="49" spans="1:12" ht="27" thickBot="1" thickTop="1">
      <c r="A49" s="32"/>
      <c r="B49" s="12" t="s">
        <v>69</v>
      </c>
      <c r="C49" s="12"/>
      <c r="D49" s="13"/>
      <c r="E49" s="13"/>
      <c r="F49" s="13"/>
      <c r="G49" s="14">
        <f>G48+G46+G45+G44+G39+G37+G35+G33+G31</f>
        <v>2229.7999999999997</v>
      </c>
      <c r="H49" s="14">
        <f>H48+H46+H45+H44+H39+H37+H35+H33+H31</f>
        <v>0</v>
      </c>
      <c r="I49" s="14">
        <f>I47+I46+I45+I43+I38+I36+I34+I32+I30</f>
        <v>66.80000000000001</v>
      </c>
      <c r="J49" s="14">
        <f>J47+J46+J45+J43+J38+J36+J34+J32+J30</f>
        <v>1369.8</v>
      </c>
      <c r="K49" s="14">
        <f>K47+K46+K45+K43+K38+K36+K34+K32+K30</f>
        <v>793.2</v>
      </c>
      <c r="L49" s="14">
        <f>L47+L46+L45+L43+L38+L36+L34+L32+L30</f>
        <v>0</v>
      </c>
    </row>
    <row r="50" spans="1:12" ht="13.5" thickTop="1">
      <c r="A50" s="119" t="s">
        <v>70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39" thickBot="1">
      <c r="A51" s="27" t="s">
        <v>71</v>
      </c>
      <c r="B51" s="28" t="s">
        <v>72</v>
      </c>
      <c r="C51" s="28" t="s">
        <v>52</v>
      </c>
      <c r="D51" s="29" t="s">
        <v>37</v>
      </c>
      <c r="E51" s="27">
        <v>2005</v>
      </c>
      <c r="F51" s="27">
        <v>2006</v>
      </c>
      <c r="G51" s="30">
        <v>1217.8</v>
      </c>
      <c r="H51" s="30"/>
      <c r="I51" s="30">
        <v>23.5</v>
      </c>
      <c r="J51" s="30">
        <v>316.3</v>
      </c>
      <c r="K51" s="30">
        <v>878</v>
      </c>
      <c r="L51" s="30"/>
    </row>
    <row r="52" spans="1:12" ht="13.5" thickTop="1">
      <c r="A52" s="105"/>
      <c r="B52" s="105" t="s">
        <v>73</v>
      </c>
      <c r="C52" s="105"/>
      <c r="D52" s="105"/>
      <c r="E52" s="105"/>
      <c r="F52" s="105"/>
      <c r="G52" s="33">
        <f>G30+G32+G34+G36+G38+G43+G47</f>
        <v>0</v>
      </c>
      <c r="H52" s="107">
        <f>H47+H43+H38+H36+H34+H32+H30</f>
        <v>0</v>
      </c>
      <c r="I52" s="107">
        <f>I51</f>
        <v>23.5</v>
      </c>
      <c r="J52" s="107">
        <f>J51</f>
        <v>316.3</v>
      </c>
      <c r="K52" s="107">
        <f>K51</f>
        <v>878</v>
      </c>
      <c r="L52" s="107">
        <f>L51</f>
        <v>0</v>
      </c>
    </row>
    <row r="53" spans="1:12" ht="13.5" thickBot="1">
      <c r="A53" s="106"/>
      <c r="B53" s="106"/>
      <c r="C53" s="106"/>
      <c r="D53" s="106"/>
      <c r="E53" s="106"/>
      <c r="F53" s="106"/>
      <c r="G53" s="35">
        <f>G51</f>
        <v>1217.8</v>
      </c>
      <c r="H53" s="108"/>
      <c r="I53" s="108"/>
      <c r="J53" s="108"/>
      <c r="K53" s="108"/>
      <c r="L53" s="108"/>
    </row>
    <row r="54" spans="1:12" ht="13.5" thickTop="1">
      <c r="A54" s="105"/>
      <c r="B54" s="105" t="s">
        <v>74</v>
      </c>
      <c r="C54" s="105"/>
      <c r="D54" s="105"/>
      <c r="E54" s="105"/>
      <c r="F54" s="105"/>
      <c r="G54" s="33">
        <f>G52</f>
        <v>0</v>
      </c>
      <c r="H54" s="110">
        <f>H52</f>
        <v>0</v>
      </c>
      <c r="I54" s="110">
        <f>I52+I49</f>
        <v>90.30000000000001</v>
      </c>
      <c r="J54" s="110">
        <f>J52+J49</f>
        <v>1686.1</v>
      </c>
      <c r="K54" s="110">
        <f>K52+K49</f>
        <v>1671.2</v>
      </c>
      <c r="L54" s="110"/>
    </row>
    <row r="55" spans="1:12" ht="13.5" thickBot="1">
      <c r="A55" s="109"/>
      <c r="B55" s="109"/>
      <c r="C55" s="109"/>
      <c r="D55" s="109"/>
      <c r="E55" s="109"/>
      <c r="F55" s="109"/>
      <c r="G55" s="36">
        <f>G53+G49</f>
        <v>3447.5999999999995</v>
      </c>
      <c r="H55" s="111"/>
      <c r="I55" s="111"/>
      <c r="J55" s="111"/>
      <c r="K55" s="111"/>
      <c r="L55" s="111"/>
    </row>
    <row r="56" spans="1:12" ht="13.5" thickTop="1">
      <c r="A56" s="122" t="s">
        <v>75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4"/>
    </row>
    <row r="57" spans="1:12" ht="12.75">
      <c r="A57" s="119" t="s">
        <v>76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1"/>
    </row>
    <row r="58" spans="1:12" ht="38.25">
      <c r="A58" s="15" t="s">
        <v>77</v>
      </c>
      <c r="B58" s="15" t="s">
        <v>78</v>
      </c>
      <c r="C58" s="15" t="s">
        <v>79</v>
      </c>
      <c r="D58" s="16" t="s">
        <v>37</v>
      </c>
      <c r="E58" s="16">
        <v>2004</v>
      </c>
      <c r="F58" s="16">
        <v>2005</v>
      </c>
      <c r="G58" s="37">
        <v>332.9</v>
      </c>
      <c r="H58" s="16"/>
      <c r="I58" s="24">
        <v>3.7</v>
      </c>
      <c r="J58" s="16">
        <v>329.2</v>
      </c>
      <c r="K58" s="16"/>
      <c r="L58" s="16"/>
    </row>
    <row r="59" spans="1:12" ht="12.75">
      <c r="A59" s="114" t="s">
        <v>6</v>
      </c>
      <c r="B59" s="114" t="s">
        <v>7</v>
      </c>
      <c r="C59" s="114" t="s">
        <v>8</v>
      </c>
      <c r="D59" s="114" t="s">
        <v>9</v>
      </c>
      <c r="E59" s="116" t="s">
        <v>10</v>
      </c>
      <c r="F59" s="117"/>
      <c r="G59" s="114" t="s">
        <v>11</v>
      </c>
      <c r="H59" s="116" t="s">
        <v>12</v>
      </c>
      <c r="I59" s="118"/>
      <c r="J59" s="118"/>
      <c r="K59" s="118"/>
      <c r="L59" s="117"/>
    </row>
    <row r="60" spans="1:12" ht="26.25" customHeight="1">
      <c r="A60" s="115"/>
      <c r="B60" s="115"/>
      <c r="C60" s="115"/>
      <c r="D60" s="115"/>
      <c r="E60" s="5" t="s">
        <v>13</v>
      </c>
      <c r="F60" s="5" t="s">
        <v>14</v>
      </c>
      <c r="G60" s="115"/>
      <c r="H60" s="5" t="s">
        <v>15</v>
      </c>
      <c r="I60" s="5" t="s">
        <v>16</v>
      </c>
      <c r="J60" s="5" t="s">
        <v>17</v>
      </c>
      <c r="K60" s="5" t="s">
        <v>18</v>
      </c>
      <c r="L60" s="5" t="s">
        <v>19</v>
      </c>
    </row>
    <row r="61" spans="1:12" ht="12.75">
      <c r="A61" s="5" t="s">
        <v>20</v>
      </c>
      <c r="B61" s="5" t="s">
        <v>21</v>
      </c>
      <c r="C61" s="5" t="s">
        <v>22</v>
      </c>
      <c r="D61" s="5" t="s">
        <v>23</v>
      </c>
      <c r="E61" s="5" t="s">
        <v>24</v>
      </c>
      <c r="F61" s="5" t="s">
        <v>25</v>
      </c>
      <c r="G61" s="5" t="s">
        <v>26</v>
      </c>
      <c r="H61" s="5" t="s">
        <v>27</v>
      </c>
      <c r="I61" s="5" t="s">
        <v>28</v>
      </c>
      <c r="J61" s="5" t="s">
        <v>29</v>
      </c>
      <c r="K61" s="5" t="s">
        <v>30</v>
      </c>
      <c r="L61" s="5" t="s">
        <v>31</v>
      </c>
    </row>
    <row r="62" spans="1:12" ht="38.25">
      <c r="A62" s="6" t="s">
        <v>80</v>
      </c>
      <c r="B62" s="6" t="s">
        <v>81</v>
      </c>
      <c r="C62" s="6" t="s">
        <v>79</v>
      </c>
      <c r="D62" s="7" t="s">
        <v>37</v>
      </c>
      <c r="E62" s="7">
        <v>2004</v>
      </c>
      <c r="F62" s="7">
        <v>2005</v>
      </c>
      <c r="G62" s="38">
        <v>914.7</v>
      </c>
      <c r="H62" s="7"/>
      <c r="I62" s="7">
        <v>3.7</v>
      </c>
      <c r="J62" s="7">
        <v>911</v>
      </c>
      <c r="K62" s="7"/>
      <c r="L62" s="7"/>
    </row>
    <row r="63" spans="1:12" ht="18" customHeight="1">
      <c r="A63" s="125" t="s">
        <v>82</v>
      </c>
      <c r="B63" s="127" t="s">
        <v>83</v>
      </c>
      <c r="C63" s="125" t="s">
        <v>79</v>
      </c>
      <c r="D63" s="131" t="s">
        <v>37</v>
      </c>
      <c r="E63" s="131">
        <v>2004</v>
      </c>
      <c r="F63" s="131">
        <v>2005</v>
      </c>
      <c r="G63" s="22"/>
      <c r="H63" s="131"/>
      <c r="I63" s="131">
        <v>10.4</v>
      </c>
      <c r="J63" s="133">
        <v>680</v>
      </c>
      <c r="K63" s="131"/>
      <c r="L63" s="131"/>
    </row>
    <row r="64" spans="1:12" ht="21.75" customHeight="1" thickBot="1">
      <c r="A64" s="101"/>
      <c r="B64" s="102"/>
      <c r="C64" s="101"/>
      <c r="D64" s="103"/>
      <c r="E64" s="103"/>
      <c r="F64" s="103"/>
      <c r="G64" s="31">
        <v>690.4</v>
      </c>
      <c r="H64" s="103"/>
      <c r="I64" s="103"/>
      <c r="J64" s="104"/>
      <c r="K64" s="103"/>
      <c r="L64" s="103"/>
    </row>
    <row r="65" spans="1:12" ht="27" thickBot="1" thickTop="1">
      <c r="A65" s="32"/>
      <c r="B65" s="12" t="s">
        <v>84</v>
      </c>
      <c r="C65" s="32"/>
      <c r="D65" s="13"/>
      <c r="E65" s="13"/>
      <c r="F65" s="13"/>
      <c r="G65" s="39">
        <f>G64+G62+G58</f>
        <v>1938</v>
      </c>
      <c r="H65" s="13"/>
      <c r="I65" s="40">
        <f>I63+I62+I58</f>
        <v>17.8</v>
      </c>
      <c r="J65" s="40">
        <f>J63+J62+J58</f>
        <v>1920.2</v>
      </c>
      <c r="K65" s="40">
        <f>K63+K62+K58</f>
        <v>0</v>
      </c>
      <c r="L65" s="13"/>
    </row>
    <row r="66" spans="1:12" ht="13.5" thickTop="1">
      <c r="A66" s="122" t="s">
        <v>85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4"/>
    </row>
    <row r="67" spans="1:12" ht="20.25" customHeight="1">
      <c r="A67" s="101" t="s">
        <v>86</v>
      </c>
      <c r="B67" s="102" t="s">
        <v>87</v>
      </c>
      <c r="C67" s="101" t="s">
        <v>79</v>
      </c>
      <c r="D67" s="103" t="s">
        <v>37</v>
      </c>
      <c r="E67" s="103">
        <v>2004</v>
      </c>
      <c r="F67" s="103">
        <v>2006</v>
      </c>
      <c r="G67" s="41">
        <v>2.6</v>
      </c>
      <c r="H67" s="103">
        <v>2.6</v>
      </c>
      <c r="I67" s="103">
        <v>5.4</v>
      </c>
      <c r="J67" s="103"/>
      <c r="K67" s="103">
        <v>289.2</v>
      </c>
      <c r="L67" s="103"/>
    </row>
    <row r="68" spans="1:12" ht="19.5" customHeight="1">
      <c r="A68" s="126"/>
      <c r="B68" s="128"/>
      <c r="C68" s="126"/>
      <c r="D68" s="132"/>
      <c r="E68" s="132"/>
      <c r="F68" s="132"/>
      <c r="G68" s="37">
        <v>294.6</v>
      </c>
      <c r="H68" s="132"/>
      <c r="I68" s="132"/>
      <c r="J68" s="132"/>
      <c r="K68" s="132"/>
      <c r="L68" s="132"/>
    </row>
    <row r="69" spans="1:12" ht="12.75">
      <c r="A69" s="125" t="s">
        <v>88</v>
      </c>
      <c r="B69" s="127" t="s">
        <v>89</v>
      </c>
      <c r="C69" s="127" t="s">
        <v>79</v>
      </c>
      <c r="D69" s="131" t="s">
        <v>37</v>
      </c>
      <c r="E69" s="131">
        <v>2004</v>
      </c>
      <c r="F69" s="131">
        <v>2006</v>
      </c>
      <c r="G69" s="10">
        <v>6.4</v>
      </c>
      <c r="H69" s="131">
        <v>6.4</v>
      </c>
      <c r="I69" s="131">
        <v>4.2</v>
      </c>
      <c r="J69" s="131"/>
      <c r="K69" s="131">
        <v>806.1</v>
      </c>
      <c r="L69" s="131"/>
    </row>
    <row r="70" spans="1:12" ht="12.75">
      <c r="A70" s="126"/>
      <c r="B70" s="128"/>
      <c r="C70" s="128"/>
      <c r="D70" s="132"/>
      <c r="E70" s="132"/>
      <c r="F70" s="132"/>
      <c r="G70" s="16">
        <v>810.3</v>
      </c>
      <c r="H70" s="132"/>
      <c r="I70" s="132"/>
      <c r="J70" s="132"/>
      <c r="K70" s="132"/>
      <c r="L70" s="132"/>
    </row>
    <row r="71" spans="1:12" ht="38.25">
      <c r="A71" s="6" t="s">
        <v>90</v>
      </c>
      <c r="B71" s="6" t="s">
        <v>91</v>
      </c>
      <c r="C71" s="6" t="s">
        <v>79</v>
      </c>
      <c r="D71" s="7" t="s">
        <v>37</v>
      </c>
      <c r="E71" s="7">
        <v>2004</v>
      </c>
      <c r="F71" s="7">
        <v>2006</v>
      </c>
      <c r="G71" s="7">
        <v>744.5</v>
      </c>
      <c r="H71" s="7"/>
      <c r="I71" s="7">
        <v>4.2</v>
      </c>
      <c r="J71" s="7"/>
      <c r="K71" s="7">
        <v>740.3</v>
      </c>
      <c r="L71" s="7"/>
    </row>
    <row r="72" spans="1:12" ht="20.25" customHeight="1">
      <c r="A72" s="125" t="s">
        <v>92</v>
      </c>
      <c r="B72" s="127" t="s">
        <v>93</v>
      </c>
      <c r="C72" s="125" t="s">
        <v>79</v>
      </c>
      <c r="D72" s="131" t="s">
        <v>37</v>
      </c>
      <c r="E72" s="131">
        <v>2004</v>
      </c>
      <c r="F72" s="131">
        <v>2006</v>
      </c>
      <c r="G72" s="42">
        <v>5</v>
      </c>
      <c r="H72" s="100">
        <v>5</v>
      </c>
      <c r="I72" s="131">
        <v>11.7</v>
      </c>
      <c r="J72" s="131"/>
      <c r="K72" s="131">
        <v>709.2</v>
      </c>
      <c r="L72" s="131"/>
    </row>
    <row r="73" spans="1:12" ht="21" customHeight="1">
      <c r="A73" s="126"/>
      <c r="B73" s="128"/>
      <c r="C73" s="126"/>
      <c r="D73" s="132"/>
      <c r="E73" s="132"/>
      <c r="F73" s="132"/>
      <c r="G73" s="16">
        <v>720.9</v>
      </c>
      <c r="H73" s="135"/>
      <c r="I73" s="132"/>
      <c r="J73" s="132"/>
      <c r="K73" s="132"/>
      <c r="L73" s="132"/>
    </row>
    <row r="74" spans="1:12" ht="16.5" customHeight="1">
      <c r="A74" s="125" t="s">
        <v>94</v>
      </c>
      <c r="B74" s="127" t="s">
        <v>95</v>
      </c>
      <c r="C74" s="125" t="s">
        <v>79</v>
      </c>
      <c r="D74" s="131" t="s">
        <v>37</v>
      </c>
      <c r="E74" s="131">
        <v>2004</v>
      </c>
      <c r="F74" s="131">
        <v>2006</v>
      </c>
      <c r="G74" s="10">
        <v>3.6</v>
      </c>
      <c r="H74" s="133">
        <v>3.6</v>
      </c>
      <c r="I74" s="131">
        <v>13.3</v>
      </c>
      <c r="J74" s="133">
        <v>804.5</v>
      </c>
      <c r="K74" s="131"/>
      <c r="L74" s="131"/>
    </row>
    <row r="75" spans="1:12" ht="23.25" customHeight="1">
      <c r="A75" s="126"/>
      <c r="B75" s="128"/>
      <c r="C75" s="126"/>
      <c r="D75" s="132"/>
      <c r="E75" s="132"/>
      <c r="F75" s="132"/>
      <c r="G75" s="16">
        <v>817.8</v>
      </c>
      <c r="H75" s="134"/>
      <c r="I75" s="132"/>
      <c r="J75" s="134"/>
      <c r="K75" s="132"/>
      <c r="L75" s="132"/>
    </row>
    <row r="76" spans="1:12" ht="12.75">
      <c r="A76" s="125" t="s">
        <v>96</v>
      </c>
      <c r="B76" s="127" t="s">
        <v>97</v>
      </c>
      <c r="C76" s="125" t="s">
        <v>79</v>
      </c>
      <c r="D76" s="131" t="s">
        <v>37</v>
      </c>
      <c r="E76" s="131">
        <v>2004</v>
      </c>
      <c r="F76" s="131">
        <v>2006</v>
      </c>
      <c r="G76" s="22">
        <v>4.7</v>
      </c>
      <c r="H76" s="131">
        <v>4.7</v>
      </c>
      <c r="I76" s="133">
        <v>7.7</v>
      </c>
      <c r="J76" s="133">
        <v>474.6</v>
      </c>
      <c r="K76" s="131"/>
      <c r="L76" s="131"/>
    </row>
    <row r="77" spans="1:12" ht="12.75">
      <c r="A77" s="126"/>
      <c r="B77" s="128"/>
      <c r="C77" s="126"/>
      <c r="D77" s="132"/>
      <c r="E77" s="132"/>
      <c r="F77" s="132"/>
      <c r="G77" s="37">
        <v>482.3</v>
      </c>
      <c r="H77" s="132"/>
      <c r="I77" s="134"/>
      <c r="J77" s="134"/>
      <c r="K77" s="132"/>
      <c r="L77" s="132"/>
    </row>
    <row r="78" spans="1:12" ht="26.25" customHeight="1">
      <c r="A78" s="125" t="s">
        <v>98</v>
      </c>
      <c r="B78" s="127" t="s">
        <v>99</v>
      </c>
      <c r="C78" s="125" t="s">
        <v>79</v>
      </c>
      <c r="D78" s="131" t="s">
        <v>37</v>
      </c>
      <c r="E78" s="131">
        <v>2004</v>
      </c>
      <c r="F78" s="131">
        <v>2006</v>
      </c>
      <c r="G78" s="42">
        <v>6.9</v>
      </c>
      <c r="H78" s="131">
        <v>6.9</v>
      </c>
      <c r="I78" s="133">
        <v>10.4</v>
      </c>
      <c r="J78" s="133">
        <v>627.2</v>
      </c>
      <c r="K78" s="131"/>
      <c r="L78" s="131"/>
    </row>
    <row r="79" spans="1:12" ht="12.75">
      <c r="A79" s="101"/>
      <c r="B79" s="102"/>
      <c r="C79" s="101"/>
      <c r="D79" s="103"/>
      <c r="E79" s="103"/>
      <c r="F79" s="103"/>
      <c r="G79" s="41">
        <v>637.6</v>
      </c>
      <c r="H79" s="103"/>
      <c r="I79" s="104"/>
      <c r="J79" s="104"/>
      <c r="K79" s="103"/>
      <c r="L79" s="103"/>
    </row>
    <row r="80" spans="1:12" ht="38.25">
      <c r="A80" s="6" t="s">
        <v>100</v>
      </c>
      <c r="B80" s="6" t="s">
        <v>101</v>
      </c>
      <c r="C80" s="6" t="s">
        <v>79</v>
      </c>
      <c r="D80" s="7" t="s">
        <v>37</v>
      </c>
      <c r="E80" s="7">
        <v>2004</v>
      </c>
      <c r="F80" s="7">
        <v>2006</v>
      </c>
      <c r="G80" s="38">
        <v>1207</v>
      </c>
      <c r="H80" s="38">
        <v>17</v>
      </c>
      <c r="I80" s="38">
        <v>40</v>
      </c>
      <c r="J80" s="38">
        <v>150</v>
      </c>
      <c r="K80" s="38">
        <v>1000</v>
      </c>
      <c r="L80" s="38"/>
    </row>
    <row r="81" spans="1:12" ht="12.75">
      <c r="A81" s="114" t="s">
        <v>6</v>
      </c>
      <c r="B81" s="114" t="s">
        <v>7</v>
      </c>
      <c r="C81" s="114" t="s">
        <v>8</v>
      </c>
      <c r="D81" s="114" t="s">
        <v>9</v>
      </c>
      <c r="E81" s="116" t="s">
        <v>10</v>
      </c>
      <c r="F81" s="117"/>
      <c r="G81" s="114" t="s">
        <v>11</v>
      </c>
      <c r="H81" s="116" t="s">
        <v>12</v>
      </c>
      <c r="I81" s="118"/>
      <c r="J81" s="118"/>
      <c r="K81" s="118"/>
      <c r="L81" s="117"/>
    </row>
    <row r="82" spans="1:12" ht="39.75" customHeight="1">
      <c r="A82" s="115"/>
      <c r="B82" s="115"/>
      <c r="C82" s="115"/>
      <c r="D82" s="115"/>
      <c r="E82" s="5" t="s">
        <v>13</v>
      </c>
      <c r="F82" s="5" t="s">
        <v>14</v>
      </c>
      <c r="G82" s="115"/>
      <c r="H82" s="5" t="s">
        <v>15</v>
      </c>
      <c r="I82" s="5" t="s">
        <v>16</v>
      </c>
      <c r="J82" s="5" t="s">
        <v>17</v>
      </c>
      <c r="K82" s="5" t="s">
        <v>18</v>
      </c>
      <c r="L82" s="5" t="s">
        <v>19</v>
      </c>
    </row>
    <row r="83" spans="1:12" ht="13.5" thickBot="1">
      <c r="A83" s="5" t="s">
        <v>20</v>
      </c>
      <c r="B83" s="5" t="s">
        <v>21</v>
      </c>
      <c r="C83" s="5" t="s">
        <v>22</v>
      </c>
      <c r="D83" s="5" t="s">
        <v>23</v>
      </c>
      <c r="E83" s="5" t="s">
        <v>24</v>
      </c>
      <c r="F83" s="5" t="s">
        <v>25</v>
      </c>
      <c r="G83" s="5" t="s">
        <v>26</v>
      </c>
      <c r="H83" s="5" t="s">
        <v>27</v>
      </c>
      <c r="I83" s="5" t="s">
        <v>28</v>
      </c>
      <c r="J83" s="5" t="s">
        <v>29</v>
      </c>
      <c r="K83" s="5" t="s">
        <v>30</v>
      </c>
      <c r="L83" s="5" t="s">
        <v>31</v>
      </c>
    </row>
    <row r="84" spans="1:12" ht="34.5" customHeight="1" thickBot="1" thickTop="1">
      <c r="A84" s="12"/>
      <c r="B84" s="12" t="s">
        <v>102</v>
      </c>
      <c r="C84" s="12"/>
      <c r="D84" s="13"/>
      <c r="E84" s="13"/>
      <c r="F84" s="13"/>
      <c r="G84" s="43">
        <f>G80+G79+G78+G77+G76+G75+G74+G73+G72+G71+G70+G69+G68+G67</f>
        <v>5744.200000000001</v>
      </c>
      <c r="H84" s="43">
        <f>H80+H78+H76+H74+H72+H71+H69+H67</f>
        <v>46.199999999999996</v>
      </c>
      <c r="I84" s="43">
        <f>I80+I78+I76+I74+I72+I71+I69+I67</f>
        <v>96.90000000000002</v>
      </c>
      <c r="J84" s="43">
        <f>J80+J78+J76+J74+J72+J71+J69+J67</f>
        <v>2056.3</v>
      </c>
      <c r="K84" s="43">
        <f>K80+K78+K76+K74+K72+K71+K69+K67</f>
        <v>3544.7999999999997</v>
      </c>
      <c r="L84" s="43">
        <f>L80+L78+L76+L74+L72+L71+L69+L67</f>
        <v>0</v>
      </c>
    </row>
    <row r="85" spans="1:12" ht="26.25" customHeight="1" thickBot="1" thickTop="1">
      <c r="A85" s="18"/>
      <c r="B85" s="18" t="s">
        <v>103</v>
      </c>
      <c r="C85" s="18"/>
      <c r="D85" s="19"/>
      <c r="E85" s="19"/>
      <c r="F85" s="19"/>
      <c r="G85" s="46">
        <f aca="true" t="shared" si="3" ref="G85:L85">G84+G65</f>
        <v>7682.200000000001</v>
      </c>
      <c r="H85" s="46">
        <f t="shared" si="3"/>
        <v>46.199999999999996</v>
      </c>
      <c r="I85" s="46">
        <f t="shared" si="3"/>
        <v>114.70000000000002</v>
      </c>
      <c r="J85" s="46">
        <f t="shared" si="3"/>
        <v>3976.5</v>
      </c>
      <c r="K85" s="46">
        <f t="shared" si="3"/>
        <v>3544.7999999999997</v>
      </c>
      <c r="L85" s="46">
        <f t="shared" si="3"/>
        <v>0</v>
      </c>
    </row>
    <row r="86" spans="1:12" ht="13.5" thickTop="1">
      <c r="A86" s="122" t="s">
        <v>104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4"/>
    </row>
    <row r="87" spans="1:12" ht="22.5" customHeight="1">
      <c r="A87" s="119" t="s">
        <v>105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78" customHeight="1" thickBot="1">
      <c r="A88" s="6" t="s">
        <v>106</v>
      </c>
      <c r="B88" s="6" t="s">
        <v>107</v>
      </c>
      <c r="C88" s="6" t="s">
        <v>108</v>
      </c>
      <c r="D88" s="7" t="s">
        <v>37</v>
      </c>
      <c r="E88" s="7">
        <v>2004</v>
      </c>
      <c r="F88" s="7">
        <v>2006</v>
      </c>
      <c r="G88" s="38">
        <v>1879.8</v>
      </c>
      <c r="H88" s="38"/>
      <c r="I88" s="38">
        <v>40</v>
      </c>
      <c r="J88" s="38">
        <v>724.9</v>
      </c>
      <c r="K88" s="38">
        <v>1114.9</v>
      </c>
      <c r="L88" s="38"/>
    </row>
    <row r="89" spans="1:12" ht="22.5" customHeight="1" thickBot="1" thickTop="1">
      <c r="A89" s="18"/>
      <c r="B89" s="18" t="s">
        <v>109</v>
      </c>
      <c r="C89" s="18"/>
      <c r="D89" s="19"/>
      <c r="E89" s="19"/>
      <c r="F89" s="19"/>
      <c r="G89" s="46">
        <f>G88</f>
        <v>1879.8</v>
      </c>
      <c r="H89" s="46">
        <f>H88</f>
        <v>0</v>
      </c>
      <c r="I89" s="46">
        <f>I88</f>
        <v>40</v>
      </c>
      <c r="J89" s="46">
        <f>J88</f>
        <v>724.9</v>
      </c>
      <c r="K89" s="46">
        <f>K88</f>
        <v>1114.9</v>
      </c>
      <c r="L89" s="47"/>
    </row>
    <row r="90" spans="1:12" ht="47.25" customHeight="1" thickTop="1">
      <c r="A90" s="23" t="s">
        <v>22</v>
      </c>
      <c r="B90" s="15" t="s">
        <v>110</v>
      </c>
      <c r="C90" s="15" t="s">
        <v>111</v>
      </c>
      <c r="D90" s="16" t="s">
        <v>37</v>
      </c>
      <c r="E90" s="16">
        <v>2002</v>
      </c>
      <c r="F90" s="16">
        <v>2005</v>
      </c>
      <c r="G90" s="37">
        <v>1310.2</v>
      </c>
      <c r="H90" s="37">
        <v>417.2</v>
      </c>
      <c r="I90" s="37">
        <v>446</v>
      </c>
      <c r="J90" s="37">
        <v>447</v>
      </c>
      <c r="K90" s="37"/>
      <c r="L90" s="37"/>
    </row>
    <row r="91" spans="1:12" ht="60" customHeight="1">
      <c r="A91" s="25" t="s">
        <v>23</v>
      </c>
      <c r="B91" s="6" t="s">
        <v>112</v>
      </c>
      <c r="C91" s="6" t="s">
        <v>108</v>
      </c>
      <c r="D91" s="7" t="s">
        <v>37</v>
      </c>
      <c r="E91" s="7">
        <v>2002</v>
      </c>
      <c r="F91" s="7">
        <v>2005</v>
      </c>
      <c r="G91" s="38">
        <v>1526.2</v>
      </c>
      <c r="H91" s="38">
        <v>374.2</v>
      </c>
      <c r="I91" s="38">
        <v>620</v>
      </c>
      <c r="J91" s="38">
        <v>532</v>
      </c>
      <c r="K91" s="38"/>
      <c r="L91" s="38"/>
    </row>
    <row r="92" spans="1:12" ht="39" thickBot="1">
      <c r="A92" s="48" t="s">
        <v>24</v>
      </c>
      <c r="B92" s="28" t="s">
        <v>113</v>
      </c>
      <c r="C92" s="28" t="s">
        <v>114</v>
      </c>
      <c r="D92" s="27" t="s">
        <v>37</v>
      </c>
      <c r="E92" s="29">
        <v>1999</v>
      </c>
      <c r="F92" s="29">
        <v>2005</v>
      </c>
      <c r="G92" s="31">
        <v>1980</v>
      </c>
      <c r="H92" s="29">
        <v>1428.4</v>
      </c>
      <c r="I92" s="31">
        <v>110</v>
      </c>
      <c r="J92" s="31">
        <v>441.6</v>
      </c>
      <c r="K92" s="49">
        <v>0</v>
      </c>
      <c r="L92" s="50"/>
    </row>
    <row r="93" spans="1:12" ht="22.5" customHeight="1" thickBot="1" thickTop="1">
      <c r="A93" s="18"/>
      <c r="B93" s="18" t="s">
        <v>115</v>
      </c>
      <c r="C93" s="18"/>
      <c r="D93" s="19"/>
      <c r="E93" s="19"/>
      <c r="F93" s="19"/>
      <c r="G93" s="46">
        <f>G92+G91+G90+G89</f>
        <v>6696.2</v>
      </c>
      <c r="H93" s="46">
        <f>H92+H91+H90+H89</f>
        <v>2219.8</v>
      </c>
      <c r="I93" s="46">
        <f>I92+I91+I90+I89</f>
        <v>1216</v>
      </c>
      <c r="J93" s="46">
        <f>J92+J91+J90+J89</f>
        <v>2145.5</v>
      </c>
      <c r="K93" s="46">
        <f>K92+K91+K90+K89</f>
        <v>1114.9</v>
      </c>
      <c r="L93" s="47"/>
    </row>
    <row r="94" spans="1:12" ht="24.75" customHeight="1" thickTop="1">
      <c r="A94" s="122" t="s">
        <v>116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4"/>
    </row>
    <row r="95" spans="1:12" ht="12.75">
      <c r="A95" s="114" t="s">
        <v>6</v>
      </c>
      <c r="B95" s="114" t="s">
        <v>7</v>
      </c>
      <c r="C95" s="114" t="s">
        <v>8</v>
      </c>
      <c r="D95" s="114" t="s">
        <v>9</v>
      </c>
      <c r="E95" s="116" t="s">
        <v>10</v>
      </c>
      <c r="F95" s="117"/>
      <c r="G95" s="114" t="s">
        <v>11</v>
      </c>
      <c r="H95" s="116" t="s">
        <v>12</v>
      </c>
      <c r="I95" s="118"/>
      <c r="J95" s="118"/>
      <c r="K95" s="118"/>
      <c r="L95" s="117"/>
    </row>
    <row r="96" spans="1:12" ht="39.75" customHeight="1">
      <c r="A96" s="115"/>
      <c r="B96" s="115"/>
      <c r="C96" s="115"/>
      <c r="D96" s="115"/>
      <c r="E96" s="5" t="s">
        <v>13</v>
      </c>
      <c r="F96" s="5" t="s">
        <v>14</v>
      </c>
      <c r="G96" s="115"/>
      <c r="H96" s="5" t="s">
        <v>15</v>
      </c>
      <c r="I96" s="5" t="s">
        <v>16</v>
      </c>
      <c r="J96" s="5" t="s">
        <v>17</v>
      </c>
      <c r="K96" s="5" t="s">
        <v>18</v>
      </c>
      <c r="L96" s="5" t="s">
        <v>19</v>
      </c>
    </row>
    <row r="97" spans="1:12" ht="12.75">
      <c r="A97" s="5" t="s">
        <v>20</v>
      </c>
      <c r="B97" s="5" t="s">
        <v>21</v>
      </c>
      <c r="C97" s="5" t="s">
        <v>22</v>
      </c>
      <c r="D97" s="5" t="s">
        <v>23</v>
      </c>
      <c r="E97" s="5" t="s">
        <v>24</v>
      </c>
      <c r="F97" s="5" t="s">
        <v>25</v>
      </c>
      <c r="G97" s="5" t="s">
        <v>26</v>
      </c>
      <c r="H97" s="5" t="s">
        <v>27</v>
      </c>
      <c r="I97" s="5" t="s">
        <v>28</v>
      </c>
      <c r="J97" s="5" t="s">
        <v>29</v>
      </c>
      <c r="K97" s="5" t="s">
        <v>30</v>
      </c>
      <c r="L97" s="5" t="s">
        <v>31</v>
      </c>
    </row>
    <row r="98" spans="1:12" ht="125.25" customHeight="1">
      <c r="A98" s="21" t="s">
        <v>20</v>
      </c>
      <c r="B98" s="9" t="s">
        <v>117</v>
      </c>
      <c r="C98" s="9" t="s">
        <v>118</v>
      </c>
      <c r="D98" s="10" t="s">
        <v>119</v>
      </c>
      <c r="E98" s="10">
        <v>2005</v>
      </c>
      <c r="F98" s="10">
        <v>2005</v>
      </c>
      <c r="G98" s="42">
        <v>160</v>
      </c>
      <c r="H98" s="42">
        <v>0</v>
      </c>
      <c r="I98" s="42">
        <v>0</v>
      </c>
      <c r="J98" s="42">
        <v>160</v>
      </c>
      <c r="K98" s="42"/>
      <c r="L98" s="42"/>
    </row>
    <row r="99" spans="1:12" ht="141" customHeight="1">
      <c r="A99" s="51" t="s">
        <v>50</v>
      </c>
      <c r="B99" s="6" t="s">
        <v>120</v>
      </c>
      <c r="C99" s="6" t="s">
        <v>121</v>
      </c>
      <c r="D99" s="7" t="s">
        <v>37</v>
      </c>
      <c r="E99" s="7">
        <v>2005</v>
      </c>
      <c r="F99" s="7">
        <v>2006</v>
      </c>
      <c r="G99" s="38">
        <v>298.3</v>
      </c>
      <c r="H99" s="38">
        <v>0</v>
      </c>
      <c r="I99" s="38">
        <v>17.2</v>
      </c>
      <c r="J99" s="38">
        <v>1.3</v>
      </c>
      <c r="K99" s="38">
        <v>279.8</v>
      </c>
      <c r="L99" s="38"/>
    </row>
    <row r="100" spans="1:12" ht="123.75" customHeight="1">
      <c r="A100" s="52" t="s">
        <v>53</v>
      </c>
      <c r="B100" s="28" t="s">
        <v>122</v>
      </c>
      <c r="C100" s="28" t="s">
        <v>121</v>
      </c>
      <c r="D100" s="29" t="s">
        <v>37</v>
      </c>
      <c r="E100" s="29">
        <v>2005</v>
      </c>
      <c r="F100" s="29">
        <v>2006</v>
      </c>
      <c r="G100" s="41">
        <v>228.5</v>
      </c>
      <c r="H100" s="41"/>
      <c r="I100" s="41">
        <v>10.1</v>
      </c>
      <c r="J100" s="41">
        <v>1.2</v>
      </c>
      <c r="K100" s="41">
        <v>217.2</v>
      </c>
      <c r="L100" s="41"/>
    </row>
    <row r="101" spans="1:12" ht="12.75">
      <c r="A101" s="114" t="s">
        <v>6</v>
      </c>
      <c r="B101" s="114" t="s">
        <v>7</v>
      </c>
      <c r="C101" s="114" t="s">
        <v>8</v>
      </c>
      <c r="D101" s="114" t="s">
        <v>9</v>
      </c>
      <c r="E101" s="116" t="s">
        <v>10</v>
      </c>
      <c r="F101" s="117"/>
      <c r="G101" s="114" t="s">
        <v>11</v>
      </c>
      <c r="H101" s="116" t="s">
        <v>12</v>
      </c>
      <c r="I101" s="118"/>
      <c r="J101" s="118"/>
      <c r="K101" s="118"/>
      <c r="L101" s="117"/>
    </row>
    <row r="102" spans="1:12" ht="30" customHeight="1">
      <c r="A102" s="115"/>
      <c r="B102" s="115"/>
      <c r="C102" s="115"/>
      <c r="D102" s="115"/>
      <c r="E102" s="5" t="s">
        <v>13</v>
      </c>
      <c r="F102" s="5" t="s">
        <v>14</v>
      </c>
      <c r="G102" s="115"/>
      <c r="H102" s="5" t="s">
        <v>15</v>
      </c>
      <c r="I102" s="5" t="s">
        <v>16</v>
      </c>
      <c r="J102" s="5" t="s">
        <v>17</v>
      </c>
      <c r="K102" s="5" t="s">
        <v>18</v>
      </c>
      <c r="L102" s="5" t="s">
        <v>19</v>
      </c>
    </row>
    <row r="103" spans="1:12" ht="12.75">
      <c r="A103" s="5" t="s">
        <v>20</v>
      </c>
      <c r="B103" s="5" t="s">
        <v>21</v>
      </c>
      <c r="C103" s="5" t="s">
        <v>22</v>
      </c>
      <c r="D103" s="5" t="s">
        <v>23</v>
      </c>
      <c r="E103" s="5" t="s">
        <v>24</v>
      </c>
      <c r="F103" s="5" t="s">
        <v>25</v>
      </c>
      <c r="G103" s="5" t="s">
        <v>26</v>
      </c>
      <c r="H103" s="5" t="s">
        <v>27</v>
      </c>
      <c r="I103" s="5" t="s">
        <v>28</v>
      </c>
      <c r="J103" s="5" t="s">
        <v>29</v>
      </c>
      <c r="K103" s="5" t="s">
        <v>30</v>
      </c>
      <c r="L103" s="5" t="s">
        <v>31</v>
      </c>
    </row>
    <row r="104" spans="1:12" ht="91.5" customHeight="1">
      <c r="A104" s="51" t="s">
        <v>55</v>
      </c>
      <c r="B104" s="6" t="s">
        <v>123</v>
      </c>
      <c r="C104" s="6" t="s">
        <v>121</v>
      </c>
      <c r="D104" s="7" t="s">
        <v>37</v>
      </c>
      <c r="E104" s="7">
        <v>2005</v>
      </c>
      <c r="F104" s="7">
        <v>2006</v>
      </c>
      <c r="G104" s="38">
        <v>119.7</v>
      </c>
      <c r="H104" s="38"/>
      <c r="I104" s="38">
        <v>13.9</v>
      </c>
      <c r="J104" s="38">
        <v>1.2</v>
      </c>
      <c r="K104" s="38">
        <v>104.6</v>
      </c>
      <c r="L104" s="38"/>
    </row>
    <row r="105" spans="1:12" ht="93" customHeight="1">
      <c r="A105" s="51" t="s">
        <v>57</v>
      </c>
      <c r="B105" s="6" t="s">
        <v>124</v>
      </c>
      <c r="C105" s="6" t="s">
        <v>121</v>
      </c>
      <c r="D105" s="7" t="s">
        <v>37</v>
      </c>
      <c r="E105" s="7">
        <v>2005</v>
      </c>
      <c r="F105" s="7">
        <v>2006</v>
      </c>
      <c r="G105" s="38">
        <v>219</v>
      </c>
      <c r="H105" s="38"/>
      <c r="I105" s="38">
        <v>22.3</v>
      </c>
      <c r="J105" s="38">
        <v>1.1</v>
      </c>
      <c r="K105" s="38">
        <v>195.6</v>
      </c>
      <c r="L105" s="38"/>
    </row>
    <row r="106" spans="1:12" ht="97.5" customHeight="1" thickBot="1">
      <c r="A106" s="53" t="s">
        <v>59</v>
      </c>
      <c r="B106" s="54" t="s">
        <v>125</v>
      </c>
      <c r="C106" s="54" t="s">
        <v>121</v>
      </c>
      <c r="D106" s="55" t="s">
        <v>37</v>
      </c>
      <c r="E106" s="55">
        <v>2005</v>
      </c>
      <c r="F106" s="55">
        <v>2006</v>
      </c>
      <c r="G106" s="56">
        <v>258.5</v>
      </c>
      <c r="H106" s="56"/>
      <c r="I106" s="56">
        <v>8.5</v>
      </c>
      <c r="J106" s="56">
        <v>12.2</v>
      </c>
      <c r="K106" s="56">
        <v>237.8</v>
      </c>
      <c r="L106" s="56"/>
    </row>
    <row r="107" spans="1:12" ht="14.25" thickBot="1" thickTop="1">
      <c r="A107" s="57"/>
      <c r="B107" s="58" t="s">
        <v>126</v>
      </c>
      <c r="C107" s="58"/>
      <c r="D107" s="59"/>
      <c r="E107" s="59"/>
      <c r="F107" s="59"/>
      <c r="G107" s="60">
        <f aca="true" t="shared" si="4" ref="G107:L107">G106+G105+G104+G100+G99</f>
        <v>1124</v>
      </c>
      <c r="H107" s="60">
        <f t="shared" si="4"/>
        <v>0</v>
      </c>
      <c r="I107" s="60">
        <f t="shared" si="4"/>
        <v>72</v>
      </c>
      <c r="J107" s="60">
        <f t="shared" si="4"/>
        <v>16.999999999999996</v>
      </c>
      <c r="K107" s="60">
        <f t="shared" si="4"/>
        <v>1035</v>
      </c>
      <c r="L107" s="60">
        <f t="shared" si="4"/>
        <v>0</v>
      </c>
    </row>
    <row r="108" spans="1:12" ht="14.25" thickBot="1" thickTop="1">
      <c r="A108" s="58"/>
      <c r="B108" s="58" t="s">
        <v>127</v>
      </c>
      <c r="C108" s="58"/>
      <c r="D108" s="34"/>
      <c r="E108" s="34"/>
      <c r="F108" s="34"/>
      <c r="G108" s="61">
        <f>G107+G98</f>
        <v>1284</v>
      </c>
      <c r="H108" s="61">
        <f>H107+H98</f>
        <v>0</v>
      </c>
      <c r="I108" s="61">
        <f>I107+I98</f>
        <v>72</v>
      </c>
      <c r="J108" s="61">
        <f>J107+J98</f>
        <v>177</v>
      </c>
      <c r="K108" s="61">
        <f>K107+K98</f>
        <v>1035</v>
      </c>
      <c r="L108" s="62"/>
    </row>
    <row r="109" spans="1:12" ht="13.5" thickTop="1">
      <c r="A109" s="136" t="s">
        <v>128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8"/>
    </row>
    <row r="110" spans="1:12" ht="77.25" thickBot="1">
      <c r="A110" s="54" t="s">
        <v>20</v>
      </c>
      <c r="B110" s="54" t="s">
        <v>129</v>
      </c>
      <c r="C110" s="54" t="s">
        <v>130</v>
      </c>
      <c r="D110" s="48" t="s">
        <v>37</v>
      </c>
      <c r="E110" s="48">
        <v>2005</v>
      </c>
      <c r="F110" s="48">
        <v>2005</v>
      </c>
      <c r="G110" s="63">
        <v>305.7</v>
      </c>
      <c r="H110" s="63"/>
      <c r="I110" s="63">
        <v>1.4</v>
      </c>
      <c r="J110" s="63">
        <v>304.3</v>
      </c>
      <c r="K110" s="63"/>
      <c r="L110" s="64"/>
    </row>
    <row r="111" spans="1:12" ht="13.5" thickTop="1">
      <c r="A111" s="114" t="s">
        <v>6</v>
      </c>
      <c r="B111" s="114" t="s">
        <v>7</v>
      </c>
      <c r="C111" s="114" t="s">
        <v>8</v>
      </c>
      <c r="D111" s="114" t="s">
        <v>9</v>
      </c>
      <c r="E111" s="116" t="s">
        <v>10</v>
      </c>
      <c r="F111" s="117"/>
      <c r="G111" s="114" t="s">
        <v>11</v>
      </c>
      <c r="H111" s="116" t="s">
        <v>12</v>
      </c>
      <c r="I111" s="118"/>
      <c r="J111" s="118"/>
      <c r="K111" s="118"/>
      <c r="L111" s="117"/>
    </row>
    <row r="112" spans="1:12" ht="38.25">
      <c r="A112" s="115"/>
      <c r="B112" s="115"/>
      <c r="C112" s="115"/>
      <c r="D112" s="115"/>
      <c r="E112" s="5" t="s">
        <v>13</v>
      </c>
      <c r="F112" s="5" t="s">
        <v>14</v>
      </c>
      <c r="G112" s="115"/>
      <c r="H112" s="5" t="s">
        <v>15</v>
      </c>
      <c r="I112" s="5" t="s">
        <v>16</v>
      </c>
      <c r="J112" s="5" t="s">
        <v>17</v>
      </c>
      <c r="K112" s="5" t="s">
        <v>18</v>
      </c>
      <c r="L112" s="5" t="s">
        <v>19</v>
      </c>
    </row>
    <row r="113" spans="1:12" ht="12.75">
      <c r="A113" s="5" t="s">
        <v>20</v>
      </c>
      <c r="B113" s="5" t="s">
        <v>21</v>
      </c>
      <c r="C113" s="5" t="s">
        <v>22</v>
      </c>
      <c r="D113" s="5" t="s">
        <v>23</v>
      </c>
      <c r="E113" s="5" t="s">
        <v>24</v>
      </c>
      <c r="F113" s="5" t="s">
        <v>25</v>
      </c>
      <c r="G113" s="5" t="s">
        <v>26</v>
      </c>
      <c r="H113" s="5" t="s">
        <v>27</v>
      </c>
      <c r="I113" s="5" t="s">
        <v>28</v>
      </c>
      <c r="J113" s="5" t="s">
        <v>29</v>
      </c>
      <c r="K113" s="5" t="s">
        <v>30</v>
      </c>
      <c r="L113" s="5" t="s">
        <v>31</v>
      </c>
    </row>
    <row r="114" spans="1:12" ht="13.5" thickBot="1">
      <c r="A114" s="58"/>
      <c r="B114" s="58" t="s">
        <v>131</v>
      </c>
      <c r="C114" s="58"/>
      <c r="D114" s="34"/>
      <c r="E114" s="34"/>
      <c r="F114" s="34"/>
      <c r="G114" s="61">
        <f>G110</f>
        <v>305.7</v>
      </c>
      <c r="H114" s="61">
        <f>H110</f>
        <v>0</v>
      </c>
      <c r="I114" s="61">
        <f>I110</f>
        <v>1.4</v>
      </c>
      <c r="J114" s="61">
        <f>J110</f>
        <v>304.3</v>
      </c>
      <c r="K114" s="61">
        <f>K110</f>
        <v>0</v>
      </c>
      <c r="L114" s="65"/>
    </row>
    <row r="115" spans="1:12" ht="14.25" thickBot="1" thickTop="1">
      <c r="A115" s="18"/>
      <c r="B115" s="18" t="s">
        <v>132</v>
      </c>
      <c r="C115" s="18"/>
      <c r="D115" s="66"/>
      <c r="E115" s="66"/>
      <c r="F115" s="66"/>
      <c r="G115" s="67">
        <f>G114+G108+G93+G85+G55+G27</f>
        <v>26470.4</v>
      </c>
      <c r="H115" s="67">
        <f>H114+H108+H93+H85+H54+H27</f>
        <v>2266</v>
      </c>
      <c r="I115" s="67">
        <f>I114+I108+I93+I85+I54+I27</f>
        <v>1676.8000000000002</v>
      </c>
      <c r="J115" s="67">
        <f>J114+J108+J93+J85+J54+J27</f>
        <v>11232</v>
      </c>
      <c r="K115" s="67">
        <f>K114+K108+K93+K85+K54+K27</f>
        <v>11295.6</v>
      </c>
      <c r="L115" s="67">
        <f>L114+L108+L93+L85+L54+L27</f>
        <v>0</v>
      </c>
    </row>
    <row r="116" spans="1:12" ht="13.5" thickTop="1">
      <c r="A116" s="68"/>
      <c r="B116" s="68"/>
      <c r="C116" s="68"/>
      <c r="D116" s="69"/>
      <c r="E116" s="69"/>
      <c r="F116" s="69"/>
      <c r="G116" s="70"/>
      <c r="H116" s="70"/>
      <c r="I116" s="70"/>
      <c r="J116" s="70"/>
      <c r="K116" s="70"/>
      <c r="L116" s="70"/>
    </row>
    <row r="117" spans="1:12" ht="12.75">
      <c r="A117" s="68"/>
      <c r="B117" s="68"/>
      <c r="C117" s="68"/>
      <c r="D117" s="69"/>
      <c r="E117" s="69"/>
      <c r="F117" s="69"/>
      <c r="G117" s="70"/>
      <c r="H117" s="70"/>
      <c r="I117" s="70"/>
      <c r="J117" s="70"/>
      <c r="K117" s="70"/>
      <c r="L117" s="70"/>
    </row>
    <row r="118" spans="1:12" ht="12.75">
      <c r="A118" s="68"/>
      <c r="B118" s="68"/>
      <c r="C118" s="68"/>
      <c r="D118" s="69"/>
      <c r="E118" s="69"/>
      <c r="F118" s="69"/>
      <c r="G118" s="70"/>
      <c r="H118" s="70"/>
      <c r="I118" s="70"/>
      <c r="J118" s="70"/>
      <c r="K118" s="70"/>
      <c r="L118" s="70"/>
    </row>
    <row r="119" spans="1:12" ht="12.75">
      <c r="A119" s="68"/>
      <c r="B119" s="68"/>
      <c r="C119" s="68"/>
      <c r="D119" s="69"/>
      <c r="E119" s="69"/>
      <c r="F119" s="69"/>
      <c r="G119" s="70"/>
      <c r="H119" s="70"/>
      <c r="I119" s="70"/>
      <c r="J119" s="70"/>
      <c r="K119" s="70"/>
      <c r="L119" s="70"/>
    </row>
    <row r="120" spans="1:12" ht="12.75">
      <c r="A120" s="68"/>
      <c r="B120" s="68"/>
      <c r="C120" s="68"/>
      <c r="D120" s="69"/>
      <c r="E120" s="69"/>
      <c r="F120" s="69"/>
      <c r="G120" s="70"/>
      <c r="H120" s="70"/>
      <c r="I120" s="70"/>
      <c r="J120" s="70"/>
      <c r="K120" s="70"/>
      <c r="L120" s="70"/>
    </row>
    <row r="121" spans="1:12" ht="12.75">
      <c r="A121" s="68"/>
      <c r="B121" s="68"/>
      <c r="C121" s="68"/>
      <c r="D121" s="69"/>
      <c r="E121" s="69"/>
      <c r="F121" s="69"/>
      <c r="G121" s="70"/>
      <c r="H121" s="70"/>
      <c r="I121" s="70"/>
      <c r="J121" s="70"/>
      <c r="K121" s="70"/>
      <c r="L121" s="70"/>
    </row>
    <row r="122" spans="1:12" ht="12.75">
      <c r="A122" s="68"/>
      <c r="B122" s="68"/>
      <c r="C122" s="68"/>
      <c r="D122" s="69"/>
      <c r="E122" s="69"/>
      <c r="F122" s="69"/>
      <c r="G122" s="70"/>
      <c r="H122" s="70"/>
      <c r="I122" s="70"/>
      <c r="J122" s="70"/>
      <c r="K122" s="70"/>
      <c r="L122" s="70"/>
    </row>
    <row r="123" spans="1:12" ht="12.75">
      <c r="A123" s="68"/>
      <c r="B123" s="68"/>
      <c r="C123" s="68"/>
      <c r="D123" s="69"/>
      <c r="E123" s="69"/>
      <c r="F123" s="69"/>
      <c r="G123" s="70"/>
      <c r="H123" s="70"/>
      <c r="I123" s="70"/>
      <c r="J123" s="70"/>
      <c r="K123" s="70"/>
      <c r="L123" s="70"/>
    </row>
    <row r="124" spans="1:12" ht="12.75">
      <c r="A124" s="68"/>
      <c r="B124" s="68"/>
      <c r="C124" s="68"/>
      <c r="D124" s="69"/>
      <c r="E124" s="69"/>
      <c r="F124" s="69"/>
      <c r="G124" s="70"/>
      <c r="H124" s="70"/>
      <c r="I124" s="70"/>
      <c r="J124" s="70"/>
      <c r="K124" s="70"/>
      <c r="L124" s="70"/>
    </row>
    <row r="125" spans="1:12" ht="12.75">
      <c r="A125" s="68"/>
      <c r="B125" s="68"/>
      <c r="C125" s="68"/>
      <c r="D125" s="69"/>
      <c r="E125" s="69"/>
      <c r="F125" s="69"/>
      <c r="G125" s="70"/>
      <c r="H125" s="70"/>
      <c r="I125" s="70"/>
      <c r="J125" s="70"/>
      <c r="K125" s="70"/>
      <c r="L125" s="70"/>
    </row>
    <row r="126" spans="1:12" ht="12.75">
      <c r="A126" s="68"/>
      <c r="B126" s="68"/>
      <c r="C126" s="68"/>
      <c r="D126" s="69"/>
      <c r="E126" s="69"/>
      <c r="F126" s="69"/>
      <c r="G126" s="70"/>
      <c r="H126" s="70"/>
      <c r="I126" s="70"/>
      <c r="J126" s="70"/>
      <c r="K126" s="70"/>
      <c r="L126" s="70"/>
    </row>
    <row r="127" spans="1:12" ht="12.75">
      <c r="A127" s="68"/>
      <c r="B127" s="68"/>
      <c r="C127" s="68"/>
      <c r="D127" s="69"/>
      <c r="E127" s="69"/>
      <c r="F127" s="69"/>
      <c r="G127" s="70"/>
      <c r="H127" s="70"/>
      <c r="I127" s="70"/>
      <c r="J127" s="70"/>
      <c r="K127" s="70"/>
      <c r="L127" s="70"/>
    </row>
    <row r="128" spans="1:12" ht="12.75">
      <c r="A128" s="68"/>
      <c r="B128" s="68"/>
      <c r="C128" s="68"/>
      <c r="D128" s="69"/>
      <c r="E128" s="69"/>
      <c r="F128" s="69"/>
      <c r="G128" s="70"/>
      <c r="H128" s="70"/>
      <c r="I128" s="70"/>
      <c r="J128" s="70"/>
      <c r="K128" s="70"/>
      <c r="L128" s="70"/>
    </row>
    <row r="129" spans="1:12" ht="12.75">
      <c r="A129" s="68"/>
      <c r="B129" s="68"/>
      <c r="C129" s="68"/>
      <c r="D129" s="69"/>
      <c r="E129" s="69"/>
      <c r="F129" s="69"/>
      <c r="G129" s="70"/>
      <c r="H129" s="70"/>
      <c r="I129" s="70"/>
      <c r="J129" s="70"/>
      <c r="K129" s="70"/>
      <c r="L129" s="70"/>
    </row>
    <row r="130" spans="1:12" ht="12.75">
      <c r="A130" s="68"/>
      <c r="B130" s="68"/>
      <c r="C130" s="68"/>
      <c r="D130" s="69"/>
      <c r="E130" s="69"/>
      <c r="F130" s="69"/>
      <c r="G130" s="70"/>
      <c r="H130" s="70"/>
      <c r="I130" s="70"/>
      <c r="J130" s="70"/>
      <c r="K130" s="70"/>
      <c r="L130" s="70"/>
    </row>
    <row r="131" spans="1:12" ht="12.75">
      <c r="A131" s="68"/>
      <c r="B131" s="68"/>
      <c r="C131" s="68"/>
      <c r="D131" s="69"/>
      <c r="E131" s="69"/>
      <c r="F131" s="69"/>
      <c r="G131" s="70"/>
      <c r="H131" s="70"/>
      <c r="I131" s="70"/>
      <c r="J131" s="70"/>
      <c r="K131" s="70"/>
      <c r="L131" s="70"/>
    </row>
    <row r="132" spans="1:12" ht="12.75">
      <c r="A132" s="68"/>
      <c r="B132" s="68"/>
      <c r="C132" s="68"/>
      <c r="D132" s="69"/>
      <c r="E132" s="69"/>
      <c r="F132" s="69"/>
      <c r="G132" s="70"/>
      <c r="H132" s="70"/>
      <c r="I132" s="70"/>
      <c r="J132" s="70"/>
      <c r="K132" s="70"/>
      <c r="L132" s="70"/>
    </row>
    <row r="133" spans="1:12" ht="12.75">
      <c r="A133" s="68"/>
      <c r="B133" s="68"/>
      <c r="C133" s="68"/>
      <c r="D133" s="69"/>
      <c r="E133" s="69"/>
      <c r="F133" s="69"/>
      <c r="G133" s="70"/>
      <c r="H133" s="70"/>
      <c r="I133" s="70"/>
      <c r="J133" s="70"/>
      <c r="K133" s="70"/>
      <c r="L133" s="70"/>
    </row>
    <row r="134" spans="1:12" ht="12.75">
      <c r="A134" s="68"/>
      <c r="B134" s="68"/>
      <c r="C134" s="68"/>
      <c r="D134" s="69"/>
      <c r="E134" s="69"/>
      <c r="F134" s="69"/>
      <c r="G134" s="70"/>
      <c r="H134" s="70"/>
      <c r="I134" s="70"/>
      <c r="J134" s="70"/>
      <c r="K134" s="70"/>
      <c r="L134" s="70"/>
    </row>
    <row r="135" spans="1:12" ht="12.75">
      <c r="A135" s="68"/>
      <c r="B135" s="68"/>
      <c r="C135" s="68"/>
      <c r="D135" s="69"/>
      <c r="E135" s="69"/>
      <c r="F135" s="69"/>
      <c r="G135" s="70"/>
      <c r="H135" s="70"/>
      <c r="I135" s="70"/>
      <c r="J135" s="70"/>
      <c r="K135" s="70"/>
      <c r="L135" s="70"/>
    </row>
    <row r="136" spans="1:12" ht="12.75">
      <c r="A136" s="68"/>
      <c r="B136" s="68"/>
      <c r="C136" s="68"/>
      <c r="D136" s="69"/>
      <c r="E136" s="69"/>
      <c r="F136" s="69"/>
      <c r="G136" s="70"/>
      <c r="H136" s="70"/>
      <c r="I136" s="70"/>
      <c r="J136" s="70"/>
      <c r="K136" s="70"/>
      <c r="L136" s="70"/>
    </row>
    <row r="137" spans="1:12" ht="12.75">
      <c r="A137" s="68"/>
      <c r="B137" s="68"/>
      <c r="C137" s="68"/>
      <c r="D137" s="69"/>
      <c r="E137" s="69"/>
      <c r="F137" s="69"/>
      <c r="G137" s="70"/>
      <c r="H137" s="70"/>
      <c r="I137" s="70"/>
      <c r="J137" s="70"/>
      <c r="K137" s="70"/>
      <c r="L137" s="70"/>
    </row>
    <row r="138" spans="1:12" ht="12.75">
      <c r="A138" s="68"/>
      <c r="B138" s="68"/>
      <c r="C138" s="68"/>
      <c r="D138" s="69"/>
      <c r="E138" s="69"/>
      <c r="F138" s="69"/>
      <c r="G138" s="70"/>
      <c r="H138" s="70"/>
      <c r="I138" s="70"/>
      <c r="J138" s="70"/>
      <c r="K138" s="70"/>
      <c r="L138" s="70"/>
    </row>
    <row r="139" spans="1:12" ht="12.75">
      <c r="A139" s="68"/>
      <c r="B139" s="68"/>
      <c r="C139" s="68"/>
      <c r="D139" s="69"/>
      <c r="E139" s="69"/>
      <c r="F139" s="69"/>
      <c r="G139" s="70"/>
      <c r="H139" s="70"/>
      <c r="I139" s="70"/>
      <c r="J139" s="70"/>
      <c r="K139" s="70"/>
      <c r="L139" s="70"/>
    </row>
    <row r="140" spans="1:12" ht="12.75">
      <c r="A140" s="68"/>
      <c r="B140" s="68"/>
      <c r="C140" s="68"/>
      <c r="D140" s="69"/>
      <c r="E140" s="69"/>
      <c r="F140" s="69"/>
      <c r="G140" s="70"/>
      <c r="H140" s="70"/>
      <c r="I140" s="70"/>
      <c r="J140" s="70"/>
      <c r="K140" s="70"/>
      <c r="L140" s="70"/>
    </row>
    <row r="141" spans="1:12" ht="12.75">
      <c r="A141" s="68"/>
      <c r="B141" s="68"/>
      <c r="C141" s="68"/>
      <c r="D141" s="69"/>
      <c r="E141" s="69"/>
      <c r="F141" s="69"/>
      <c r="G141" s="70"/>
      <c r="H141" s="70"/>
      <c r="I141" s="70"/>
      <c r="J141" s="70"/>
      <c r="K141" s="70"/>
      <c r="L141" s="70"/>
    </row>
    <row r="142" spans="1:12" ht="12.75">
      <c r="A142" s="68"/>
      <c r="B142" s="68"/>
      <c r="C142" s="68"/>
      <c r="D142" s="69"/>
      <c r="E142" s="69"/>
      <c r="F142" s="69"/>
      <c r="G142" s="70"/>
      <c r="H142" s="70"/>
      <c r="I142" s="70"/>
      <c r="J142" s="70"/>
      <c r="K142" s="70"/>
      <c r="L142" s="70"/>
    </row>
    <row r="143" spans="1:12" ht="12.75">
      <c r="A143" s="68"/>
      <c r="B143" s="68"/>
      <c r="C143" s="68"/>
      <c r="D143" s="69"/>
      <c r="E143" s="69"/>
      <c r="F143" s="69"/>
      <c r="G143" s="70"/>
      <c r="H143" s="70"/>
      <c r="I143" s="70"/>
      <c r="J143" s="70"/>
      <c r="K143" s="70"/>
      <c r="L143" s="70"/>
    </row>
    <row r="144" spans="1:12" ht="15.75">
      <c r="A144" s="68"/>
      <c r="B144" s="68"/>
      <c r="C144" s="68"/>
      <c r="D144" s="68"/>
      <c r="E144" s="68"/>
      <c r="F144" s="68"/>
      <c r="G144" s="68"/>
      <c r="H144" s="68"/>
      <c r="I144" s="68"/>
      <c r="J144" s="139" t="s">
        <v>133</v>
      </c>
      <c r="K144" s="139"/>
      <c r="L144" s="139"/>
    </row>
    <row r="145" spans="1:12" ht="15.75">
      <c r="A145" s="68"/>
      <c r="B145" s="68"/>
      <c r="C145" s="68"/>
      <c r="D145" s="68"/>
      <c r="E145" s="68"/>
      <c r="F145" s="68"/>
      <c r="G145" s="68"/>
      <c r="H145" s="68"/>
      <c r="I145" s="68"/>
      <c r="J145" s="139" t="s">
        <v>134</v>
      </c>
      <c r="K145" s="139"/>
      <c r="L145" s="139"/>
    </row>
    <row r="146" spans="1:12" ht="15.75">
      <c r="A146" s="68"/>
      <c r="B146" s="68"/>
      <c r="C146" s="68"/>
      <c r="D146" s="68"/>
      <c r="E146" s="68"/>
      <c r="F146" s="68"/>
      <c r="G146" s="68"/>
      <c r="H146" s="68"/>
      <c r="I146" s="68"/>
      <c r="J146" s="71"/>
      <c r="K146" s="71"/>
      <c r="L146" s="71"/>
    </row>
    <row r="147" spans="1:12" ht="15.75">
      <c r="A147" s="68"/>
      <c r="B147" s="68"/>
      <c r="C147" s="68"/>
      <c r="D147" s="68"/>
      <c r="E147" s="68"/>
      <c r="F147" s="68"/>
      <c r="G147" s="68"/>
      <c r="H147" s="68"/>
      <c r="I147" s="68"/>
      <c r="J147" s="139" t="s">
        <v>135</v>
      </c>
      <c r="K147" s="139"/>
      <c r="L147" s="139"/>
    </row>
    <row r="148" spans="1:12" ht="12.75">
      <c r="A148" s="68"/>
      <c r="B148" s="68"/>
      <c r="C148" s="68"/>
      <c r="D148" s="68"/>
      <c r="E148" s="68"/>
      <c r="F148" s="68"/>
      <c r="G148" s="68"/>
      <c r="H148" s="68"/>
      <c r="I148" s="68"/>
      <c r="J148" s="73"/>
      <c r="K148" s="73"/>
      <c r="L148" s="73"/>
    </row>
    <row r="149" spans="1:12" ht="12.75">
      <c r="A149" s="68"/>
      <c r="B149" s="68"/>
      <c r="C149" s="68"/>
      <c r="D149" s="68"/>
      <c r="E149" s="68"/>
      <c r="F149" s="68"/>
      <c r="G149" s="68"/>
      <c r="H149" s="68"/>
      <c r="I149" s="68"/>
      <c r="J149" s="73"/>
      <c r="K149" s="73"/>
      <c r="L149" s="73"/>
    </row>
    <row r="150" spans="1:12" ht="12.75">
      <c r="A150" s="68"/>
      <c r="B150" s="68"/>
      <c r="C150" s="68"/>
      <c r="D150" s="68"/>
      <c r="E150" s="68"/>
      <c r="F150" s="68"/>
      <c r="G150" s="68"/>
      <c r="H150" s="68"/>
      <c r="I150" s="68"/>
      <c r="J150" s="73"/>
      <c r="K150" s="73"/>
      <c r="L150" s="73"/>
    </row>
    <row r="151" spans="1:12" ht="12.7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ht="12.75">
      <c r="A152" s="140" t="s">
        <v>136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1:12" ht="12.75">
      <c r="A153" s="140" t="s">
        <v>137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</row>
    <row r="154" spans="1:12" ht="12.7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12.75">
      <c r="A155" s="75" t="s">
        <v>6</v>
      </c>
      <c r="B155" s="116" t="s">
        <v>138</v>
      </c>
      <c r="C155" s="117"/>
      <c r="D155" s="116" t="s">
        <v>139</v>
      </c>
      <c r="E155" s="117"/>
      <c r="F155" s="116">
        <v>2004</v>
      </c>
      <c r="G155" s="117"/>
      <c r="H155" s="116">
        <v>2005</v>
      </c>
      <c r="I155" s="117"/>
      <c r="J155" s="116">
        <v>2006</v>
      </c>
      <c r="K155" s="117"/>
      <c r="L155" s="5">
        <v>2007</v>
      </c>
    </row>
    <row r="156" spans="1:12" ht="12.75">
      <c r="A156" s="6" t="s">
        <v>20</v>
      </c>
      <c r="B156" s="141" t="s">
        <v>140</v>
      </c>
      <c r="C156" s="142"/>
      <c r="D156" s="143">
        <v>0</v>
      </c>
      <c r="E156" s="144"/>
      <c r="F156" s="145">
        <v>34.4</v>
      </c>
      <c r="G156" s="146"/>
      <c r="H156" s="143">
        <v>129.9</v>
      </c>
      <c r="I156" s="144"/>
      <c r="J156" s="147"/>
      <c r="K156" s="148"/>
      <c r="L156" s="83"/>
    </row>
    <row r="157" spans="1:12" ht="12.75">
      <c r="A157" s="6" t="s">
        <v>21</v>
      </c>
      <c r="B157" s="141" t="s">
        <v>141</v>
      </c>
      <c r="C157" s="142"/>
      <c r="D157" s="147"/>
      <c r="E157" s="148"/>
      <c r="F157" s="149"/>
      <c r="G157" s="150"/>
      <c r="H157" s="147"/>
      <c r="I157" s="148"/>
      <c r="J157" s="147"/>
      <c r="K157" s="148"/>
      <c r="L157" s="83"/>
    </row>
    <row r="158" spans="1:12" ht="12.75">
      <c r="A158" s="6" t="s">
        <v>22</v>
      </c>
      <c r="B158" s="141" t="s">
        <v>142</v>
      </c>
      <c r="C158" s="142"/>
      <c r="D158" s="147"/>
      <c r="E158" s="148"/>
      <c r="F158" s="145">
        <v>0</v>
      </c>
      <c r="G158" s="146"/>
      <c r="H158" s="143">
        <v>585.7</v>
      </c>
      <c r="I158" s="144"/>
      <c r="J158" s="147"/>
      <c r="K158" s="148"/>
      <c r="L158" s="83"/>
    </row>
    <row r="159" spans="1:12" ht="12.75">
      <c r="A159" s="6" t="s">
        <v>23</v>
      </c>
      <c r="B159" s="141" t="s">
        <v>143</v>
      </c>
      <c r="C159" s="142"/>
      <c r="D159" s="147"/>
      <c r="E159" s="148"/>
      <c r="F159" s="149"/>
      <c r="G159" s="150"/>
      <c r="H159" s="147"/>
      <c r="I159" s="148"/>
      <c r="J159" s="147"/>
      <c r="K159" s="148"/>
      <c r="L159" s="83"/>
    </row>
    <row r="160" spans="1:12" ht="12.75">
      <c r="A160" s="6" t="s">
        <v>24</v>
      </c>
      <c r="B160" s="141" t="s">
        <v>144</v>
      </c>
      <c r="C160" s="142"/>
      <c r="D160" s="147"/>
      <c r="E160" s="148"/>
      <c r="F160" s="84" t="s">
        <v>0</v>
      </c>
      <c r="G160" s="81">
        <v>0</v>
      </c>
      <c r="H160" s="82" t="s">
        <v>145</v>
      </c>
      <c r="I160" s="79">
        <v>180</v>
      </c>
      <c r="J160" s="147"/>
      <c r="K160" s="148"/>
      <c r="L160" s="83"/>
    </row>
    <row r="161" spans="1:12" ht="12.75">
      <c r="A161" s="6" t="s">
        <v>25</v>
      </c>
      <c r="B161" s="141" t="s">
        <v>146</v>
      </c>
      <c r="C161" s="142"/>
      <c r="D161" s="147"/>
      <c r="E161" s="148"/>
      <c r="F161" s="149"/>
      <c r="G161" s="150"/>
      <c r="H161" s="147"/>
      <c r="I161" s="148"/>
      <c r="J161" s="147"/>
      <c r="K161" s="148"/>
      <c r="L161" s="83"/>
    </row>
    <row r="162" spans="1:12" ht="12.75">
      <c r="A162" s="6" t="s">
        <v>26</v>
      </c>
      <c r="B162" s="141" t="s">
        <v>147</v>
      </c>
      <c r="C162" s="142"/>
      <c r="D162" s="147"/>
      <c r="E162" s="148"/>
      <c r="F162" s="149"/>
      <c r="G162" s="150"/>
      <c r="H162" s="147"/>
      <c r="I162" s="148"/>
      <c r="J162" s="147"/>
      <c r="K162" s="148"/>
      <c r="L162" s="83"/>
    </row>
    <row r="163" spans="1:12" ht="12.75">
      <c r="A163" s="6" t="s">
        <v>27</v>
      </c>
      <c r="B163" s="141" t="s">
        <v>148</v>
      </c>
      <c r="C163" s="142"/>
      <c r="D163" s="147"/>
      <c r="E163" s="148"/>
      <c r="F163" s="149"/>
      <c r="G163" s="150"/>
      <c r="H163" s="147"/>
      <c r="I163" s="148"/>
      <c r="J163" s="147"/>
      <c r="K163" s="148"/>
      <c r="L163" s="83"/>
    </row>
    <row r="164" spans="1:12" ht="12.75">
      <c r="A164" s="6">
        <v>9</v>
      </c>
      <c r="B164" s="76" t="s">
        <v>149</v>
      </c>
      <c r="C164" s="77"/>
      <c r="D164" s="82"/>
      <c r="E164" s="72"/>
      <c r="F164" s="44"/>
      <c r="G164" s="45"/>
      <c r="H164" s="78">
        <v>98.4</v>
      </c>
      <c r="I164" s="72"/>
      <c r="J164" s="82"/>
      <c r="K164" s="72"/>
      <c r="L164" s="83"/>
    </row>
    <row r="165" spans="1:12" ht="12.75">
      <c r="A165" s="75"/>
      <c r="B165" s="151" t="s">
        <v>132</v>
      </c>
      <c r="C165" s="152"/>
      <c r="D165" s="153">
        <f>E164+D163+D162+D161+D160+D159+D158+D157+D156</f>
        <v>0</v>
      </c>
      <c r="E165" s="154"/>
      <c r="F165" s="155">
        <f>G160+F158+F156</f>
        <v>34.4</v>
      </c>
      <c r="G165" s="156"/>
      <c r="H165" s="157">
        <f>SUM(H156:I164)</f>
        <v>994</v>
      </c>
      <c r="I165" s="158"/>
      <c r="J165" s="116"/>
      <c r="K165" s="117"/>
      <c r="L165" s="75"/>
    </row>
    <row r="166" spans="1:12" ht="12.75">
      <c r="A166" s="73"/>
      <c r="B166" s="73"/>
      <c r="C166" s="73"/>
      <c r="D166" s="86"/>
      <c r="E166" s="86"/>
      <c r="F166" s="87"/>
      <c r="G166" s="87"/>
      <c r="H166" s="88"/>
      <c r="I166" s="88"/>
      <c r="J166" s="74"/>
      <c r="K166" s="74"/>
      <c r="L166" s="73"/>
    </row>
    <row r="167" spans="1:12" ht="12.75">
      <c r="A167" s="73"/>
      <c r="B167" s="73"/>
      <c r="C167" s="73"/>
      <c r="D167" s="86"/>
      <c r="E167" s="86"/>
      <c r="F167" s="87"/>
      <c r="G167" s="87"/>
      <c r="H167" s="88"/>
      <c r="I167" s="88"/>
      <c r="J167" s="74"/>
      <c r="K167" s="74"/>
      <c r="L167" s="73"/>
    </row>
    <row r="168" spans="1:12" ht="12.75">
      <c r="A168" s="73"/>
      <c r="B168" s="73"/>
      <c r="C168" s="73"/>
      <c r="D168" s="86"/>
      <c r="E168" s="86"/>
      <c r="F168" s="87"/>
      <c r="G168" s="87"/>
      <c r="H168" s="88"/>
      <c r="I168" s="88"/>
      <c r="J168" s="74"/>
      <c r="K168" s="74"/>
      <c r="L168" s="73"/>
    </row>
    <row r="169" spans="1:12" ht="12.75">
      <c r="A169" s="73"/>
      <c r="B169" s="73"/>
      <c r="C169" s="73"/>
      <c r="D169" s="86"/>
      <c r="E169" s="86"/>
      <c r="F169" s="87"/>
      <c r="G169" s="87"/>
      <c r="H169" s="88"/>
      <c r="I169" s="88"/>
      <c r="J169" s="74"/>
      <c r="K169" s="74"/>
      <c r="L169" s="73"/>
    </row>
    <row r="170" spans="1:12" ht="12.75">
      <c r="A170" s="73"/>
      <c r="B170" s="73"/>
      <c r="C170" s="73"/>
      <c r="D170" s="86"/>
      <c r="E170" s="86"/>
      <c r="F170" s="87"/>
      <c r="G170" s="87"/>
      <c r="H170" s="88"/>
      <c r="I170" s="88"/>
      <c r="J170" s="74"/>
      <c r="K170" s="74"/>
      <c r="L170" s="73"/>
    </row>
    <row r="171" spans="1:12" ht="12.75">
      <c r="A171" s="73"/>
      <c r="B171" s="73"/>
      <c r="C171" s="73"/>
      <c r="D171" s="86"/>
      <c r="E171" s="86"/>
      <c r="F171" s="87"/>
      <c r="G171" s="87"/>
      <c r="H171" s="88"/>
      <c r="I171" s="88"/>
      <c r="J171" s="74"/>
      <c r="K171" s="74"/>
      <c r="L171" s="73"/>
    </row>
    <row r="172" spans="1:12" ht="12.75">
      <c r="A172" s="73"/>
      <c r="B172" s="73"/>
      <c r="C172" s="73"/>
      <c r="D172" s="86"/>
      <c r="E172" s="86"/>
      <c r="F172" s="87"/>
      <c r="G172" s="87"/>
      <c r="H172" s="88"/>
      <c r="I172" s="88"/>
      <c r="J172" s="74"/>
      <c r="K172" s="74"/>
      <c r="L172" s="73"/>
    </row>
    <row r="173" spans="1:12" ht="12.75">
      <c r="A173" s="73"/>
      <c r="B173" s="73"/>
      <c r="C173" s="73"/>
      <c r="D173" s="86"/>
      <c r="E173" s="86"/>
      <c r="F173" s="87"/>
      <c r="G173" s="87"/>
      <c r="H173" s="88"/>
      <c r="I173" s="88"/>
      <c r="J173" s="74"/>
      <c r="K173" s="74"/>
      <c r="L173" s="73"/>
    </row>
    <row r="174" spans="1:12" ht="12.75">
      <c r="A174" s="73"/>
      <c r="B174" s="73"/>
      <c r="C174" s="73"/>
      <c r="D174" s="86"/>
      <c r="E174" s="86"/>
      <c r="F174" s="87"/>
      <c r="G174" s="87"/>
      <c r="H174" s="88"/>
      <c r="I174" s="88"/>
      <c r="J174" s="74"/>
      <c r="K174" s="74"/>
      <c r="L174" s="73"/>
    </row>
    <row r="175" spans="1:12" ht="12.75">
      <c r="A175" s="73"/>
      <c r="B175" s="73"/>
      <c r="C175" s="73"/>
      <c r="D175" s="86"/>
      <c r="E175" s="86"/>
      <c r="F175" s="87"/>
      <c r="G175" s="87"/>
      <c r="H175" s="88"/>
      <c r="I175" s="88"/>
      <c r="J175" s="74"/>
      <c r="K175" s="74"/>
      <c r="L175" s="73"/>
    </row>
    <row r="176" spans="1:12" ht="12.75">
      <c r="A176" s="73"/>
      <c r="B176" s="73"/>
      <c r="C176" s="73"/>
      <c r="D176" s="86"/>
      <c r="E176" s="86"/>
      <c r="F176" s="87"/>
      <c r="G176" s="87"/>
      <c r="H176" s="88"/>
      <c r="I176" s="88"/>
      <c r="J176" s="74"/>
      <c r="K176" s="74"/>
      <c r="L176" s="73"/>
    </row>
    <row r="177" spans="1:12" ht="12.75">
      <c r="A177" s="73"/>
      <c r="B177" s="73"/>
      <c r="C177" s="73"/>
      <c r="D177" s="86"/>
      <c r="E177" s="86"/>
      <c r="F177" s="87"/>
      <c r="G177" s="87"/>
      <c r="H177" s="88"/>
      <c r="I177" s="88"/>
      <c r="J177" s="74"/>
      <c r="K177" s="74"/>
      <c r="L177" s="73"/>
    </row>
    <row r="178" spans="1:12" ht="12.75">
      <c r="A178" s="73"/>
      <c r="B178" s="73"/>
      <c r="C178" s="73"/>
      <c r="D178" s="86"/>
      <c r="E178" s="86"/>
      <c r="F178" s="87"/>
      <c r="G178" s="87"/>
      <c r="H178" s="88"/>
      <c r="I178" s="88"/>
      <c r="J178" s="74"/>
      <c r="K178" s="74"/>
      <c r="L178" s="73"/>
    </row>
    <row r="179" spans="1:12" ht="15.75">
      <c r="A179" s="68"/>
      <c r="B179" s="68"/>
      <c r="C179" s="68"/>
      <c r="D179" s="68"/>
      <c r="E179" s="68"/>
      <c r="F179" s="68"/>
      <c r="G179" s="68"/>
      <c r="H179" s="68"/>
      <c r="I179" s="68"/>
      <c r="J179" s="139" t="s">
        <v>133</v>
      </c>
      <c r="K179" s="139"/>
      <c r="L179" s="139"/>
    </row>
    <row r="180" spans="1:12" ht="15.75">
      <c r="A180" s="68"/>
      <c r="B180" s="68"/>
      <c r="C180" s="68"/>
      <c r="D180" s="68"/>
      <c r="E180" s="68"/>
      <c r="F180" s="68"/>
      <c r="G180" s="68"/>
      <c r="H180" s="68"/>
      <c r="I180" s="68"/>
      <c r="J180" s="139" t="s">
        <v>150</v>
      </c>
      <c r="K180" s="139"/>
      <c r="L180" s="139"/>
    </row>
    <row r="181" spans="1:12" ht="15.75">
      <c r="A181" s="68"/>
      <c r="B181" s="68"/>
      <c r="C181" s="68"/>
      <c r="D181" s="68"/>
      <c r="E181" s="68"/>
      <c r="F181" s="68"/>
      <c r="G181" s="68"/>
      <c r="H181" s="68"/>
      <c r="I181" s="68"/>
      <c r="J181" s="71"/>
      <c r="K181" s="71"/>
      <c r="L181" s="71"/>
    </row>
    <row r="182" spans="1:12" ht="15.75">
      <c r="A182" s="68"/>
      <c r="B182" s="68"/>
      <c r="C182" s="68"/>
      <c r="D182" s="68"/>
      <c r="E182" s="68"/>
      <c r="F182" s="68"/>
      <c r="G182" s="68"/>
      <c r="H182" s="68"/>
      <c r="I182" s="68"/>
      <c r="J182" s="139" t="s">
        <v>151</v>
      </c>
      <c r="K182" s="139"/>
      <c r="L182" s="139"/>
    </row>
    <row r="183" spans="1:12" ht="12.75">
      <c r="A183" s="68"/>
      <c r="B183" s="68"/>
      <c r="C183" s="68"/>
      <c r="D183" s="68"/>
      <c r="E183" s="68"/>
      <c r="F183" s="68"/>
      <c r="G183" s="68"/>
      <c r="H183" s="68"/>
      <c r="I183" s="68"/>
      <c r="J183" s="73"/>
      <c r="K183" s="73"/>
      <c r="L183" s="73"/>
    </row>
    <row r="184" spans="1:12" ht="12.75">
      <c r="A184" s="68"/>
      <c r="B184" s="68"/>
      <c r="C184" s="68"/>
      <c r="D184" s="68"/>
      <c r="E184" s="68"/>
      <c r="F184" s="68"/>
      <c r="G184" s="68"/>
      <c r="H184" s="68"/>
      <c r="I184" s="68"/>
      <c r="J184" s="73"/>
      <c r="K184" s="73"/>
      <c r="L184" s="73"/>
    </row>
    <row r="185" spans="1:12" ht="12.75">
      <c r="A185" s="68"/>
      <c r="B185" s="68"/>
      <c r="C185" s="68"/>
      <c r="D185" s="68"/>
      <c r="E185" s="68"/>
      <c r="F185" s="68"/>
      <c r="G185" s="68"/>
      <c r="H185" s="68"/>
      <c r="I185" s="68"/>
      <c r="J185" s="73"/>
      <c r="K185" s="73"/>
      <c r="L185" s="73"/>
    </row>
    <row r="186" spans="1:12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1:12" ht="12.75">
      <c r="A187" s="140" t="s">
        <v>136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1:12" ht="12.75">
      <c r="A188" s="140" t="s">
        <v>152</v>
      </c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</row>
    <row r="189" spans="1:12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1:12" ht="12.75">
      <c r="A190" s="75" t="s">
        <v>6</v>
      </c>
      <c r="B190" s="116" t="s">
        <v>138</v>
      </c>
      <c r="C190" s="117"/>
      <c r="D190" s="116" t="s">
        <v>139</v>
      </c>
      <c r="E190" s="117"/>
      <c r="F190" s="116">
        <v>2004</v>
      </c>
      <c r="G190" s="117"/>
      <c r="H190" s="116">
        <v>2005</v>
      </c>
      <c r="I190" s="117"/>
      <c r="J190" s="116">
        <v>2006</v>
      </c>
      <c r="K190" s="117"/>
      <c r="L190" s="5">
        <v>2007</v>
      </c>
    </row>
    <row r="191" spans="1:12" ht="12.75">
      <c r="A191" s="6" t="s">
        <v>20</v>
      </c>
      <c r="B191" s="141" t="s">
        <v>140</v>
      </c>
      <c r="C191" s="142"/>
      <c r="D191" s="143">
        <v>0</v>
      </c>
      <c r="E191" s="144"/>
      <c r="F191" s="145">
        <v>40</v>
      </c>
      <c r="G191" s="146"/>
      <c r="H191" s="143">
        <v>184.5</v>
      </c>
      <c r="I191" s="144"/>
      <c r="J191" s="143" t="s">
        <v>0</v>
      </c>
      <c r="K191" s="144"/>
      <c r="L191" s="89"/>
    </row>
    <row r="192" spans="1:12" ht="12.75">
      <c r="A192" s="6" t="s">
        <v>21</v>
      </c>
      <c r="B192" s="141" t="s">
        <v>141</v>
      </c>
      <c r="C192" s="142"/>
      <c r="D192" s="143"/>
      <c r="E192" s="144"/>
      <c r="F192" s="145"/>
      <c r="G192" s="146"/>
      <c r="H192" s="143">
        <v>0</v>
      </c>
      <c r="I192" s="144"/>
      <c r="J192" s="143"/>
      <c r="K192" s="144"/>
      <c r="L192" s="89"/>
    </row>
    <row r="193" spans="1:12" ht="12.75">
      <c r="A193" s="6" t="s">
        <v>22</v>
      </c>
      <c r="B193" s="141" t="s">
        <v>142</v>
      </c>
      <c r="C193" s="142"/>
      <c r="D193" s="143"/>
      <c r="E193" s="144"/>
      <c r="F193" s="145">
        <v>0</v>
      </c>
      <c r="G193" s="146"/>
      <c r="H193" s="143">
        <v>859.5</v>
      </c>
      <c r="I193" s="144"/>
      <c r="J193" s="143" t="s">
        <v>0</v>
      </c>
      <c r="K193" s="144"/>
      <c r="L193" s="89"/>
    </row>
    <row r="194" spans="1:12" ht="12.75">
      <c r="A194" s="6" t="s">
        <v>23</v>
      </c>
      <c r="B194" s="141" t="s">
        <v>143</v>
      </c>
      <c r="C194" s="142"/>
      <c r="D194" s="143"/>
      <c r="E194" s="144"/>
      <c r="F194" s="145"/>
      <c r="G194" s="146"/>
      <c r="H194" s="143" t="s">
        <v>0</v>
      </c>
      <c r="I194" s="144"/>
      <c r="J194" s="143" t="s">
        <v>0</v>
      </c>
      <c r="K194" s="144"/>
      <c r="L194" s="89"/>
    </row>
    <row r="195" spans="1:12" ht="12.75">
      <c r="A195" s="6" t="s">
        <v>24</v>
      </c>
      <c r="B195" s="141" t="s">
        <v>144</v>
      </c>
      <c r="C195" s="142"/>
      <c r="D195" s="143"/>
      <c r="E195" s="144"/>
      <c r="F195" s="80" t="s">
        <v>0</v>
      </c>
      <c r="G195" s="81">
        <v>0</v>
      </c>
      <c r="H195" s="90" t="s">
        <v>145</v>
      </c>
      <c r="I195" s="81">
        <v>270</v>
      </c>
      <c r="J195" s="80" t="s">
        <v>0</v>
      </c>
      <c r="K195" s="81" t="s">
        <v>0</v>
      </c>
      <c r="L195" s="89"/>
    </row>
    <row r="196" spans="1:12" ht="12.75">
      <c r="A196" s="6" t="s">
        <v>25</v>
      </c>
      <c r="B196" s="141" t="s">
        <v>146</v>
      </c>
      <c r="C196" s="142"/>
      <c r="D196" s="143"/>
      <c r="E196" s="144"/>
      <c r="F196" s="145"/>
      <c r="G196" s="146"/>
      <c r="H196" s="143"/>
      <c r="I196" s="144"/>
      <c r="J196" s="143"/>
      <c r="K196" s="144"/>
      <c r="L196" s="89"/>
    </row>
    <row r="197" spans="1:12" ht="12.75">
      <c r="A197" s="6" t="s">
        <v>26</v>
      </c>
      <c r="B197" s="141" t="s">
        <v>147</v>
      </c>
      <c r="C197" s="142"/>
      <c r="D197" s="143"/>
      <c r="E197" s="144"/>
      <c r="F197" s="145"/>
      <c r="G197" s="146"/>
      <c r="H197" s="143"/>
      <c r="I197" s="144"/>
      <c r="J197" s="143"/>
      <c r="K197" s="144"/>
      <c r="L197" s="89"/>
    </row>
    <row r="198" spans="1:12" ht="12.75">
      <c r="A198" s="6" t="s">
        <v>27</v>
      </c>
      <c r="B198" s="141" t="s">
        <v>148</v>
      </c>
      <c r="C198" s="142"/>
      <c r="D198" s="143"/>
      <c r="E198" s="144"/>
      <c r="F198" s="145"/>
      <c r="G198" s="146"/>
      <c r="H198" s="143"/>
      <c r="I198" s="144"/>
      <c r="J198" s="143"/>
      <c r="K198" s="144"/>
      <c r="L198" s="89"/>
    </row>
    <row r="199" spans="1:12" ht="12.75">
      <c r="A199" s="6">
        <v>9</v>
      </c>
      <c r="B199" s="76" t="s">
        <v>153</v>
      </c>
      <c r="C199" s="77"/>
      <c r="D199" s="78"/>
      <c r="E199" s="79"/>
      <c r="F199" s="80"/>
      <c r="G199" s="81"/>
      <c r="H199" s="78">
        <v>144.5</v>
      </c>
      <c r="I199" s="79"/>
      <c r="J199" s="78"/>
      <c r="K199" s="79"/>
      <c r="L199" s="89"/>
    </row>
    <row r="200" spans="1:12" ht="12.75">
      <c r="A200" s="75"/>
      <c r="B200" s="151" t="s">
        <v>132</v>
      </c>
      <c r="C200" s="152"/>
      <c r="D200" s="159">
        <f>E199+D198+D197+D196+D195+D194+D193+D192+D191</f>
        <v>0</v>
      </c>
      <c r="E200" s="160"/>
      <c r="F200" s="161">
        <f>SUM(F191:G198)</f>
        <v>40</v>
      </c>
      <c r="G200" s="162"/>
      <c r="H200" s="159">
        <v>1458.5</v>
      </c>
      <c r="I200" s="160"/>
      <c r="J200" s="159" t="s">
        <v>0</v>
      </c>
      <c r="K200" s="160"/>
      <c r="L200" s="91"/>
    </row>
    <row r="201" spans="1:12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1:12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1:12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1:12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1:12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1:12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1:12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1:12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1:12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1:12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15.75">
      <c r="A214" s="68"/>
      <c r="B214" s="68"/>
      <c r="C214" s="68"/>
      <c r="D214" s="68"/>
      <c r="E214" s="68"/>
      <c r="F214" s="68"/>
      <c r="G214" s="68"/>
      <c r="H214" s="68"/>
      <c r="I214" s="68"/>
      <c r="J214" s="139" t="s">
        <v>133</v>
      </c>
      <c r="K214" s="139"/>
      <c r="L214" s="139"/>
    </row>
    <row r="215" spans="1:12" ht="15.75">
      <c r="A215" s="68"/>
      <c r="B215" s="68"/>
      <c r="C215" s="68"/>
      <c r="D215" s="68"/>
      <c r="E215" s="68"/>
      <c r="F215" s="68"/>
      <c r="G215" s="68"/>
      <c r="H215" s="68"/>
      <c r="I215" s="68"/>
      <c r="J215" s="139" t="s">
        <v>154</v>
      </c>
      <c r="K215" s="139"/>
      <c r="L215" s="139"/>
    </row>
    <row r="216" spans="1:12" ht="15.75">
      <c r="A216" s="68"/>
      <c r="B216" s="68"/>
      <c r="C216" s="68"/>
      <c r="D216" s="68"/>
      <c r="E216" s="68"/>
      <c r="F216" s="68"/>
      <c r="G216" s="68"/>
      <c r="H216" s="68"/>
      <c r="I216" s="68"/>
      <c r="J216" s="71"/>
      <c r="K216" s="71"/>
      <c r="L216" s="71"/>
    </row>
    <row r="217" spans="1:12" ht="15.75">
      <c r="A217" s="68"/>
      <c r="B217" s="68"/>
      <c r="C217" s="68"/>
      <c r="D217" s="68"/>
      <c r="E217" s="68"/>
      <c r="F217" s="68"/>
      <c r="G217" s="68"/>
      <c r="H217" s="68"/>
      <c r="I217" s="68"/>
      <c r="J217" s="139" t="s">
        <v>135</v>
      </c>
      <c r="K217" s="139"/>
      <c r="L217" s="139"/>
    </row>
    <row r="218" spans="1:12" ht="12.75">
      <c r="A218" s="68"/>
      <c r="B218" s="68"/>
      <c r="C218" s="68"/>
      <c r="D218" s="68"/>
      <c r="E218" s="68"/>
      <c r="F218" s="68"/>
      <c r="G218" s="68"/>
      <c r="H218" s="68"/>
      <c r="I218" s="68"/>
      <c r="J218" s="73"/>
      <c r="K218" s="73"/>
      <c r="L218" s="73"/>
    </row>
    <row r="219" spans="1:12" ht="12.75">
      <c r="A219" s="68"/>
      <c r="B219" s="68"/>
      <c r="C219" s="68"/>
      <c r="D219" s="68"/>
      <c r="E219" s="68"/>
      <c r="F219" s="68"/>
      <c r="G219" s="68"/>
      <c r="H219" s="68"/>
      <c r="I219" s="68"/>
      <c r="J219" s="73"/>
      <c r="K219" s="73"/>
      <c r="L219" s="73"/>
    </row>
    <row r="220" spans="1:12" ht="12.75">
      <c r="A220" s="68"/>
      <c r="B220" s="68"/>
      <c r="C220" s="68"/>
      <c r="D220" s="68"/>
      <c r="E220" s="68"/>
      <c r="F220" s="68"/>
      <c r="G220" s="68"/>
      <c r="H220" s="68"/>
      <c r="I220" s="68"/>
      <c r="J220" s="73"/>
      <c r="K220" s="73"/>
      <c r="L220" s="73"/>
    </row>
    <row r="221" spans="1:12" ht="12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</row>
    <row r="222" spans="1:12" ht="12.75">
      <c r="A222" s="140" t="s">
        <v>136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</row>
    <row r="223" spans="1:12" ht="12.75">
      <c r="A223" s="140" t="s">
        <v>155</v>
      </c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</row>
    <row r="224" spans="1:12" ht="12.7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</row>
    <row r="225" spans="1:12" ht="12.75">
      <c r="A225" s="75" t="s">
        <v>6</v>
      </c>
      <c r="B225" s="116" t="s">
        <v>138</v>
      </c>
      <c r="C225" s="117"/>
      <c r="D225" s="116" t="s">
        <v>139</v>
      </c>
      <c r="E225" s="117"/>
      <c r="F225" s="116">
        <v>2004</v>
      </c>
      <c r="G225" s="117"/>
      <c r="H225" s="116">
        <v>2005</v>
      </c>
      <c r="I225" s="117"/>
      <c r="J225" s="116">
        <v>2006</v>
      </c>
      <c r="K225" s="117"/>
      <c r="L225" s="5">
        <v>2007</v>
      </c>
    </row>
    <row r="226" spans="1:12" ht="12.75">
      <c r="A226" s="6" t="s">
        <v>20</v>
      </c>
      <c r="B226" s="141" t="s">
        <v>140</v>
      </c>
      <c r="C226" s="142"/>
      <c r="D226" s="143"/>
      <c r="E226" s="144"/>
      <c r="F226" s="145">
        <v>53.4</v>
      </c>
      <c r="G226" s="146"/>
      <c r="H226" s="143">
        <v>154.3</v>
      </c>
      <c r="I226" s="144"/>
      <c r="J226" s="143">
        <v>22.5</v>
      </c>
      <c r="K226" s="144"/>
      <c r="L226" s="89"/>
    </row>
    <row r="227" spans="1:12" ht="12.75">
      <c r="A227" s="6" t="s">
        <v>21</v>
      </c>
      <c r="B227" s="141" t="s">
        <v>141</v>
      </c>
      <c r="C227" s="142"/>
      <c r="D227" s="143"/>
      <c r="E227" s="144"/>
      <c r="F227" s="145"/>
      <c r="G227" s="146"/>
      <c r="H227" s="143" t="s">
        <v>0</v>
      </c>
      <c r="I227" s="144"/>
      <c r="J227" s="143"/>
      <c r="K227" s="144"/>
      <c r="L227" s="89"/>
    </row>
    <row r="228" spans="1:12" ht="12.75">
      <c r="A228" s="6" t="s">
        <v>22</v>
      </c>
      <c r="B228" s="141" t="s">
        <v>142</v>
      </c>
      <c r="C228" s="142"/>
      <c r="D228" s="143"/>
      <c r="E228" s="144"/>
      <c r="F228" s="145" t="s">
        <v>0</v>
      </c>
      <c r="G228" s="146"/>
      <c r="H228" s="143">
        <v>287.8</v>
      </c>
      <c r="I228" s="144"/>
      <c r="J228" s="143">
        <v>691.1</v>
      </c>
      <c r="K228" s="144"/>
      <c r="L228" s="89"/>
    </row>
    <row r="229" spans="1:12" ht="12.75">
      <c r="A229" s="6" t="s">
        <v>23</v>
      </c>
      <c r="B229" s="141" t="s">
        <v>143</v>
      </c>
      <c r="C229" s="142"/>
      <c r="D229" s="143"/>
      <c r="E229" s="144"/>
      <c r="F229" s="145"/>
      <c r="G229" s="146"/>
      <c r="H229" s="143" t="s">
        <v>0</v>
      </c>
      <c r="I229" s="144"/>
      <c r="J229" s="143"/>
      <c r="K229" s="144"/>
      <c r="L229" s="89"/>
    </row>
    <row r="230" spans="1:12" ht="12.75">
      <c r="A230" s="6" t="s">
        <v>24</v>
      </c>
      <c r="B230" s="141" t="s">
        <v>144</v>
      </c>
      <c r="C230" s="142"/>
      <c r="D230" s="143"/>
      <c r="E230" s="144"/>
      <c r="F230" s="80" t="s">
        <v>0</v>
      </c>
      <c r="G230" s="81" t="s">
        <v>0</v>
      </c>
      <c r="H230" s="80" t="s">
        <v>0</v>
      </c>
      <c r="I230" s="81">
        <v>0</v>
      </c>
      <c r="J230" s="90" t="s">
        <v>145</v>
      </c>
      <c r="K230" s="81">
        <v>330</v>
      </c>
      <c r="L230" s="89"/>
    </row>
    <row r="231" spans="1:12" ht="12.75">
      <c r="A231" s="6" t="s">
        <v>25</v>
      </c>
      <c r="B231" s="141" t="s">
        <v>146</v>
      </c>
      <c r="C231" s="142"/>
      <c r="D231" s="143"/>
      <c r="E231" s="144"/>
      <c r="F231" s="145"/>
      <c r="G231" s="146"/>
      <c r="H231" s="143"/>
      <c r="I231" s="144"/>
      <c r="J231" s="143"/>
      <c r="K231" s="144"/>
      <c r="L231" s="89"/>
    </row>
    <row r="232" spans="1:12" ht="12.75">
      <c r="A232" s="6" t="s">
        <v>26</v>
      </c>
      <c r="B232" s="141" t="s">
        <v>147</v>
      </c>
      <c r="C232" s="142"/>
      <c r="D232" s="143"/>
      <c r="E232" s="144"/>
      <c r="F232" s="145"/>
      <c r="G232" s="146"/>
      <c r="H232" s="143"/>
      <c r="I232" s="144"/>
      <c r="J232" s="143"/>
      <c r="K232" s="144"/>
      <c r="L232" s="89"/>
    </row>
    <row r="233" spans="1:12" ht="12.75">
      <c r="A233" s="6" t="s">
        <v>27</v>
      </c>
      <c r="B233" s="141" t="s">
        <v>148</v>
      </c>
      <c r="C233" s="142"/>
      <c r="D233" s="143"/>
      <c r="E233" s="144"/>
      <c r="F233" s="145"/>
      <c r="G233" s="146"/>
      <c r="H233" s="143"/>
      <c r="I233" s="144"/>
      <c r="J233" s="143"/>
      <c r="K233" s="144"/>
      <c r="L233" s="89"/>
    </row>
    <row r="234" spans="1:12" ht="12.75">
      <c r="A234" s="6" t="s">
        <v>28</v>
      </c>
      <c r="B234" s="76" t="s">
        <v>153</v>
      </c>
      <c r="C234" s="77"/>
      <c r="D234" s="78"/>
      <c r="E234" s="79"/>
      <c r="F234" s="80"/>
      <c r="G234" s="81"/>
      <c r="H234" s="78"/>
      <c r="I234" s="79">
        <v>48</v>
      </c>
      <c r="J234" s="78"/>
      <c r="K234" s="79">
        <v>115.3</v>
      </c>
      <c r="L234" s="89"/>
    </row>
    <row r="235" spans="1:12" ht="12.75">
      <c r="A235" s="75"/>
      <c r="B235" s="151" t="s">
        <v>132</v>
      </c>
      <c r="C235" s="152"/>
      <c r="D235" s="159"/>
      <c r="E235" s="160"/>
      <c r="F235" s="161">
        <f>SUM(F226:G233)</f>
        <v>53.4</v>
      </c>
      <c r="G235" s="162"/>
      <c r="H235" s="159">
        <f>SUM(H226:I234)</f>
        <v>490.1</v>
      </c>
      <c r="I235" s="160"/>
      <c r="J235" s="159">
        <f>K234+K230+J228+J226</f>
        <v>1158.9</v>
      </c>
      <c r="K235" s="160"/>
      <c r="L235" s="91"/>
    </row>
    <row r="236" spans="1:12" ht="12.7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</row>
    <row r="237" spans="1:12" ht="12.7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ht="15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1:12" ht="15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1:12" ht="15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1:12" ht="15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1:12" ht="15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1:12" ht="15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1:12" ht="15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1:12" ht="15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1:12" ht="15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1:12" ht="15.75">
      <c r="A247" s="68"/>
      <c r="B247" s="68"/>
      <c r="C247" s="68"/>
      <c r="D247" s="68"/>
      <c r="E247" s="68"/>
      <c r="F247" s="68"/>
      <c r="G247" s="68"/>
      <c r="H247" s="68"/>
      <c r="I247" s="68"/>
      <c r="J247" s="139" t="s">
        <v>156</v>
      </c>
      <c r="K247" s="139"/>
      <c r="L247" s="139"/>
    </row>
    <row r="248" spans="1:12" ht="15.75">
      <c r="A248" s="68"/>
      <c r="B248" s="68"/>
      <c r="C248" s="68"/>
      <c r="D248" s="68"/>
      <c r="E248" s="68"/>
      <c r="F248" s="68"/>
      <c r="G248" s="68"/>
      <c r="H248" s="68"/>
      <c r="I248" s="68"/>
      <c r="J248" s="139" t="s">
        <v>154</v>
      </c>
      <c r="K248" s="139"/>
      <c r="L248" s="139"/>
    </row>
    <row r="249" spans="1:12" ht="15.75">
      <c r="A249" s="68"/>
      <c r="B249" s="68"/>
      <c r="C249" s="68"/>
      <c r="D249" s="68"/>
      <c r="E249" s="68"/>
      <c r="F249" s="68"/>
      <c r="G249" s="68"/>
      <c r="H249" s="68"/>
      <c r="I249" s="68"/>
      <c r="J249" s="71"/>
      <c r="K249" s="71"/>
      <c r="L249" s="71"/>
    </row>
    <row r="250" spans="1:12" ht="15.75">
      <c r="A250" s="68"/>
      <c r="B250" s="68"/>
      <c r="C250" s="68"/>
      <c r="D250" s="68"/>
      <c r="E250" s="68"/>
      <c r="F250" s="68"/>
      <c r="G250" s="68"/>
      <c r="H250" s="68"/>
      <c r="I250" s="68"/>
      <c r="J250" s="139" t="s">
        <v>151</v>
      </c>
      <c r="K250" s="139"/>
      <c r="L250" s="139"/>
    </row>
    <row r="251" spans="1:12" ht="12.75">
      <c r="A251" s="68"/>
      <c r="B251" s="68"/>
      <c r="C251" s="68"/>
      <c r="D251" s="68"/>
      <c r="E251" s="68"/>
      <c r="F251" s="68"/>
      <c r="G251" s="68"/>
      <c r="H251" s="68"/>
      <c r="I251" s="68"/>
      <c r="J251" s="73"/>
      <c r="K251" s="73"/>
      <c r="L251" s="73"/>
    </row>
    <row r="252" spans="1:12" ht="12.75">
      <c r="A252" s="68"/>
      <c r="B252" s="68"/>
      <c r="C252" s="68"/>
      <c r="D252" s="68"/>
      <c r="E252" s="68"/>
      <c r="F252" s="68"/>
      <c r="G252" s="68"/>
      <c r="H252" s="68"/>
      <c r="I252" s="68"/>
      <c r="J252" s="73"/>
      <c r="K252" s="73"/>
      <c r="L252" s="73"/>
    </row>
    <row r="253" spans="1:12" ht="12.75">
      <c r="A253" s="68"/>
      <c r="B253" s="68"/>
      <c r="C253" s="68"/>
      <c r="D253" s="68"/>
      <c r="E253" s="68"/>
      <c r="F253" s="68"/>
      <c r="G253" s="68"/>
      <c r="H253" s="68"/>
      <c r="I253" s="68"/>
      <c r="J253" s="73"/>
      <c r="K253" s="73"/>
      <c r="L253" s="73"/>
    </row>
    <row r="254" spans="1:12" ht="12.7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pans="1:12" ht="12.75">
      <c r="A255" s="140" t="s">
        <v>136</v>
      </c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</row>
    <row r="256" spans="1:12" ht="12.75">
      <c r="A256" s="140" t="s">
        <v>157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</row>
    <row r="257" spans="1:12" ht="12.7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</row>
    <row r="258" spans="1:12" ht="12.75">
      <c r="A258" s="75" t="s">
        <v>6</v>
      </c>
      <c r="B258" s="116" t="s">
        <v>138</v>
      </c>
      <c r="C258" s="117"/>
      <c r="D258" s="116" t="s">
        <v>139</v>
      </c>
      <c r="E258" s="117"/>
      <c r="F258" s="116">
        <v>2004</v>
      </c>
      <c r="G258" s="117"/>
      <c r="H258" s="116">
        <v>2005</v>
      </c>
      <c r="I258" s="117"/>
      <c r="J258" s="116">
        <v>2006</v>
      </c>
      <c r="K258" s="117"/>
      <c r="L258" s="5">
        <v>2007</v>
      </c>
    </row>
    <row r="259" spans="1:12" ht="12.75">
      <c r="A259" s="6" t="s">
        <v>20</v>
      </c>
      <c r="B259" s="141" t="s">
        <v>140</v>
      </c>
      <c r="C259" s="142"/>
      <c r="D259" s="143">
        <v>0</v>
      </c>
      <c r="E259" s="144"/>
      <c r="F259" s="145">
        <v>54.6</v>
      </c>
      <c r="G259" s="146"/>
      <c r="H259" s="143">
        <v>0</v>
      </c>
      <c r="I259" s="144"/>
      <c r="J259" s="143">
        <v>290.8</v>
      </c>
      <c r="K259" s="144"/>
      <c r="L259" s="89"/>
    </row>
    <row r="260" spans="1:12" ht="12.75">
      <c r="A260" s="6" t="s">
        <v>21</v>
      </c>
      <c r="B260" s="141" t="s">
        <v>141</v>
      </c>
      <c r="C260" s="142"/>
      <c r="D260" s="143"/>
      <c r="E260" s="144"/>
      <c r="F260" s="145"/>
      <c r="G260" s="146"/>
      <c r="H260" s="143" t="s">
        <v>0</v>
      </c>
      <c r="I260" s="144"/>
      <c r="J260" s="143"/>
      <c r="K260" s="144"/>
      <c r="L260" s="89"/>
    </row>
    <row r="261" spans="1:12" ht="12.75">
      <c r="A261" s="6" t="s">
        <v>22</v>
      </c>
      <c r="B261" s="141" t="s">
        <v>142</v>
      </c>
      <c r="C261" s="142"/>
      <c r="D261" s="143"/>
      <c r="E261" s="144"/>
      <c r="F261" s="145" t="s">
        <v>0</v>
      </c>
      <c r="G261" s="146"/>
      <c r="H261" s="143">
        <v>0</v>
      </c>
      <c r="I261" s="144"/>
      <c r="J261" s="143">
        <v>1645.5</v>
      </c>
      <c r="K261" s="144"/>
      <c r="L261" s="89"/>
    </row>
    <row r="262" spans="1:12" ht="12.75">
      <c r="A262" s="6" t="s">
        <v>23</v>
      </c>
      <c r="B262" s="141" t="s">
        <v>143</v>
      </c>
      <c r="C262" s="142"/>
      <c r="D262" s="143"/>
      <c r="E262" s="144"/>
      <c r="F262" s="145"/>
      <c r="G262" s="146"/>
      <c r="H262" s="143" t="s">
        <v>0</v>
      </c>
      <c r="I262" s="144"/>
      <c r="J262" s="143" t="s">
        <v>0</v>
      </c>
      <c r="K262" s="144"/>
      <c r="L262" s="89"/>
    </row>
    <row r="263" spans="1:12" ht="12.75">
      <c r="A263" s="6" t="s">
        <v>24</v>
      </c>
      <c r="B263" s="141" t="s">
        <v>144</v>
      </c>
      <c r="C263" s="142"/>
      <c r="D263" s="143"/>
      <c r="E263" s="144"/>
      <c r="F263" s="80" t="s">
        <v>0</v>
      </c>
      <c r="G263" s="81" t="s">
        <v>0</v>
      </c>
      <c r="H263" s="90" t="s">
        <v>0</v>
      </c>
      <c r="I263" s="81">
        <v>0</v>
      </c>
      <c r="J263" s="90" t="s">
        <v>145</v>
      </c>
      <c r="K263" s="81">
        <v>560</v>
      </c>
      <c r="L263" s="89"/>
    </row>
    <row r="264" spans="1:12" ht="12.75">
      <c r="A264" s="6" t="s">
        <v>25</v>
      </c>
      <c r="B264" s="141" t="s">
        <v>146</v>
      </c>
      <c r="C264" s="142"/>
      <c r="D264" s="143"/>
      <c r="E264" s="144"/>
      <c r="F264" s="145"/>
      <c r="G264" s="146"/>
      <c r="H264" s="143"/>
      <c r="I264" s="144"/>
      <c r="J264" s="143"/>
      <c r="K264" s="144"/>
      <c r="L264" s="89"/>
    </row>
    <row r="265" spans="1:12" ht="12.75">
      <c r="A265" s="6" t="s">
        <v>26</v>
      </c>
      <c r="B265" s="141" t="s">
        <v>147</v>
      </c>
      <c r="C265" s="142"/>
      <c r="D265" s="143"/>
      <c r="E265" s="144"/>
      <c r="F265" s="145"/>
      <c r="G265" s="146"/>
      <c r="H265" s="143"/>
      <c r="I265" s="144"/>
      <c r="J265" s="143"/>
      <c r="K265" s="144"/>
      <c r="L265" s="89"/>
    </row>
    <row r="266" spans="1:12" ht="12.75">
      <c r="A266" s="6" t="s">
        <v>27</v>
      </c>
      <c r="B266" s="141" t="s">
        <v>148</v>
      </c>
      <c r="C266" s="142"/>
      <c r="D266" s="143"/>
      <c r="E266" s="144"/>
      <c r="F266" s="145"/>
      <c r="G266" s="146"/>
      <c r="H266" s="143"/>
      <c r="I266" s="144"/>
      <c r="J266" s="143"/>
      <c r="K266" s="144"/>
      <c r="L266" s="89"/>
    </row>
    <row r="267" spans="1:12" ht="12.75">
      <c r="A267" s="6" t="s">
        <v>28</v>
      </c>
      <c r="B267" s="76" t="s">
        <v>153</v>
      </c>
      <c r="C267" s="77"/>
      <c r="D267" s="78"/>
      <c r="E267" s="79"/>
      <c r="F267" s="80"/>
      <c r="G267" s="81"/>
      <c r="H267" s="78"/>
      <c r="I267" s="79"/>
      <c r="J267" s="78"/>
      <c r="K267" s="79">
        <v>274.5</v>
      </c>
      <c r="L267" s="89"/>
    </row>
    <row r="268" spans="1:12" ht="12.75">
      <c r="A268" s="75"/>
      <c r="B268" s="151" t="s">
        <v>132</v>
      </c>
      <c r="C268" s="152"/>
      <c r="D268" s="159">
        <f>SUM(D259:E267)</f>
        <v>0</v>
      </c>
      <c r="E268" s="160"/>
      <c r="F268" s="161">
        <f>SUM(F259:G266)</f>
        <v>54.6</v>
      </c>
      <c r="G268" s="162"/>
      <c r="H268" s="159">
        <f>SUM(H259:I267)</f>
        <v>0</v>
      </c>
      <c r="I268" s="160"/>
      <c r="J268" s="159">
        <f>K267+K263+J261+J259</f>
        <v>2770.8</v>
      </c>
      <c r="K268" s="160"/>
      <c r="L268" s="91"/>
    </row>
    <row r="269" spans="1:12" ht="12.7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</row>
    <row r="270" spans="1:12" ht="15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1:12" ht="15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1:12" ht="15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1:12" ht="15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1:12" ht="15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1:12" ht="15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1:12" ht="15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1:12" ht="15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1:12" ht="15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1:12" ht="15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1:12" ht="15.75">
      <c r="A280" s="68"/>
      <c r="B280" s="68"/>
      <c r="C280" s="68"/>
      <c r="D280" s="68"/>
      <c r="E280" s="68"/>
      <c r="F280" s="68"/>
      <c r="G280" s="68"/>
      <c r="H280" s="68"/>
      <c r="I280" s="68"/>
      <c r="J280" s="139" t="s">
        <v>158</v>
      </c>
      <c r="K280" s="139"/>
      <c r="L280" s="139"/>
    </row>
    <row r="281" spans="1:12" ht="15.75">
      <c r="A281" s="68"/>
      <c r="B281" s="68"/>
      <c r="C281" s="68"/>
      <c r="D281" s="68"/>
      <c r="E281" s="68"/>
      <c r="F281" s="68"/>
      <c r="G281" s="68"/>
      <c r="H281" s="68"/>
      <c r="I281" s="68"/>
      <c r="J281" s="139" t="s">
        <v>159</v>
      </c>
      <c r="K281" s="139"/>
      <c r="L281" s="139"/>
    </row>
    <row r="282" spans="1:12" ht="15.75">
      <c r="A282" s="68"/>
      <c r="B282" s="68"/>
      <c r="C282" s="68"/>
      <c r="D282" s="68"/>
      <c r="E282" s="68"/>
      <c r="F282" s="68"/>
      <c r="G282" s="68"/>
      <c r="H282" s="68"/>
      <c r="I282" s="68"/>
      <c r="J282" s="71"/>
      <c r="K282" s="71"/>
      <c r="L282" s="71"/>
    </row>
    <row r="283" spans="1:12" ht="15.75">
      <c r="A283" s="68"/>
      <c r="B283" s="68"/>
      <c r="C283" s="68"/>
      <c r="D283" s="68"/>
      <c r="E283" s="68"/>
      <c r="F283" s="68"/>
      <c r="G283" s="68"/>
      <c r="H283" s="68"/>
      <c r="I283" s="68"/>
      <c r="J283" s="139" t="s">
        <v>135</v>
      </c>
      <c r="K283" s="139"/>
      <c r="L283" s="139"/>
    </row>
    <row r="284" spans="1:12" ht="12.75">
      <c r="A284" s="68"/>
      <c r="B284" s="68"/>
      <c r="C284" s="68"/>
      <c r="D284" s="68"/>
      <c r="E284" s="68"/>
      <c r="F284" s="68"/>
      <c r="G284" s="68"/>
      <c r="H284" s="68"/>
      <c r="I284" s="68"/>
      <c r="J284" s="73"/>
      <c r="K284" s="73"/>
      <c r="L284" s="73"/>
    </row>
    <row r="285" spans="1:12" ht="12.75">
      <c r="A285" s="68"/>
      <c r="B285" s="68"/>
      <c r="C285" s="68"/>
      <c r="D285" s="68"/>
      <c r="E285" s="68"/>
      <c r="F285" s="68"/>
      <c r="G285" s="68"/>
      <c r="H285" s="68"/>
      <c r="I285" s="68"/>
      <c r="J285" s="73"/>
      <c r="K285" s="73"/>
      <c r="L285" s="73"/>
    </row>
    <row r="286" spans="1:12" ht="12.75">
      <c r="A286" s="68"/>
      <c r="B286" s="68"/>
      <c r="C286" s="68"/>
      <c r="D286" s="68"/>
      <c r="E286" s="68"/>
      <c r="F286" s="68"/>
      <c r="G286" s="68"/>
      <c r="H286" s="68"/>
      <c r="I286" s="68"/>
      <c r="J286" s="73"/>
      <c r="K286" s="73"/>
      <c r="L286" s="73"/>
    </row>
    <row r="287" spans="1:12" ht="12.7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</row>
    <row r="288" spans="1:12" ht="12.75">
      <c r="A288" s="140" t="s">
        <v>136</v>
      </c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</row>
    <row r="289" spans="1:12" ht="12.75">
      <c r="A289" s="140" t="s">
        <v>160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</row>
    <row r="290" spans="1:12" ht="12.7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</row>
    <row r="291" spans="1:12" ht="12.75">
      <c r="A291" s="75" t="s">
        <v>6</v>
      </c>
      <c r="B291" s="116" t="s">
        <v>138</v>
      </c>
      <c r="C291" s="117"/>
      <c r="D291" s="116" t="s">
        <v>139</v>
      </c>
      <c r="E291" s="117"/>
      <c r="F291" s="116">
        <v>2004</v>
      </c>
      <c r="G291" s="117"/>
      <c r="H291" s="116">
        <v>2005</v>
      </c>
      <c r="I291" s="117"/>
      <c r="J291" s="116">
        <v>2006</v>
      </c>
      <c r="K291" s="117"/>
      <c r="L291" s="5">
        <v>2007</v>
      </c>
    </row>
    <row r="292" spans="1:12" ht="12.75">
      <c r="A292" s="6" t="s">
        <v>20</v>
      </c>
      <c r="B292" s="141" t="s">
        <v>140</v>
      </c>
      <c r="C292" s="142"/>
      <c r="D292" s="143"/>
      <c r="E292" s="144"/>
      <c r="F292" s="145">
        <v>7.2</v>
      </c>
      <c r="G292" s="146"/>
      <c r="H292" s="143">
        <v>68.4</v>
      </c>
      <c r="I292" s="144"/>
      <c r="J292" s="143" t="s">
        <v>0</v>
      </c>
      <c r="K292" s="144"/>
      <c r="L292" s="89"/>
    </row>
    <row r="293" spans="1:12" ht="12.75">
      <c r="A293" s="6" t="s">
        <v>21</v>
      </c>
      <c r="B293" s="141" t="s">
        <v>141</v>
      </c>
      <c r="C293" s="142"/>
      <c r="D293" s="143"/>
      <c r="E293" s="144"/>
      <c r="F293" s="145" t="s">
        <v>0</v>
      </c>
      <c r="G293" s="146"/>
      <c r="H293" s="143" t="s">
        <v>0</v>
      </c>
      <c r="I293" s="144"/>
      <c r="J293" s="143"/>
      <c r="K293" s="144"/>
      <c r="L293" s="89"/>
    </row>
    <row r="294" spans="1:12" ht="12.75">
      <c r="A294" s="6" t="s">
        <v>22</v>
      </c>
      <c r="B294" s="141" t="s">
        <v>142</v>
      </c>
      <c r="C294" s="142"/>
      <c r="D294" s="143"/>
      <c r="E294" s="144"/>
      <c r="F294" s="145" t="s">
        <v>0</v>
      </c>
      <c r="G294" s="146"/>
      <c r="H294" s="143">
        <v>54.8</v>
      </c>
      <c r="I294" s="144"/>
      <c r="J294" s="143" t="s">
        <v>0</v>
      </c>
      <c r="K294" s="144"/>
      <c r="L294" s="89"/>
    </row>
    <row r="295" spans="1:12" ht="12.75">
      <c r="A295" s="6" t="s">
        <v>23</v>
      </c>
      <c r="B295" s="141" t="s">
        <v>143</v>
      </c>
      <c r="C295" s="142"/>
      <c r="D295" s="143"/>
      <c r="E295" s="144"/>
      <c r="F295" s="145"/>
      <c r="G295" s="146"/>
      <c r="H295" s="143" t="s">
        <v>0</v>
      </c>
      <c r="I295" s="144"/>
      <c r="J295" s="143" t="s">
        <v>0</v>
      </c>
      <c r="K295" s="144"/>
      <c r="L295" s="89"/>
    </row>
    <row r="296" spans="1:12" ht="12.75">
      <c r="A296" s="6" t="s">
        <v>24</v>
      </c>
      <c r="B296" s="141" t="s">
        <v>144</v>
      </c>
      <c r="C296" s="142"/>
      <c r="D296" s="143"/>
      <c r="E296" s="144"/>
      <c r="F296" s="90" t="s">
        <v>0</v>
      </c>
      <c r="G296" s="81" t="s">
        <v>0</v>
      </c>
      <c r="H296" s="90" t="s">
        <v>0</v>
      </c>
      <c r="I296" s="81" t="s">
        <v>0</v>
      </c>
      <c r="J296" s="90" t="s">
        <v>0</v>
      </c>
      <c r="K296" s="81" t="s">
        <v>0</v>
      </c>
      <c r="L296" s="89"/>
    </row>
    <row r="297" spans="1:12" ht="12.75">
      <c r="A297" s="6" t="s">
        <v>25</v>
      </c>
      <c r="B297" s="141" t="s">
        <v>146</v>
      </c>
      <c r="C297" s="142"/>
      <c r="D297" s="143"/>
      <c r="E297" s="144"/>
      <c r="F297" s="145"/>
      <c r="G297" s="146"/>
      <c r="H297" s="143"/>
      <c r="I297" s="144"/>
      <c r="J297" s="143"/>
      <c r="K297" s="144"/>
      <c r="L297" s="89"/>
    </row>
    <row r="298" spans="1:12" ht="12.75">
      <c r="A298" s="6" t="s">
        <v>26</v>
      </c>
      <c r="B298" s="141" t="s">
        <v>147</v>
      </c>
      <c r="C298" s="142"/>
      <c r="D298" s="143"/>
      <c r="E298" s="144"/>
      <c r="F298" s="145"/>
      <c r="G298" s="146"/>
      <c r="H298" s="143"/>
      <c r="I298" s="144"/>
      <c r="J298" s="143"/>
      <c r="K298" s="144"/>
      <c r="L298" s="89"/>
    </row>
    <row r="299" spans="1:12" ht="12.75">
      <c r="A299" s="6" t="s">
        <v>27</v>
      </c>
      <c r="B299" s="141" t="s">
        <v>148</v>
      </c>
      <c r="C299" s="142"/>
      <c r="D299" s="143"/>
      <c r="E299" s="144"/>
      <c r="F299" s="145"/>
      <c r="G299" s="146"/>
      <c r="H299" s="143"/>
      <c r="I299" s="144"/>
      <c r="J299" s="143"/>
      <c r="K299" s="144"/>
      <c r="L299" s="89"/>
    </row>
    <row r="300" spans="1:12" ht="12.75">
      <c r="A300" s="6" t="s">
        <v>28</v>
      </c>
      <c r="B300" s="76" t="s">
        <v>153</v>
      </c>
      <c r="C300" s="77"/>
      <c r="D300" s="78"/>
      <c r="E300" s="79"/>
      <c r="F300" s="80"/>
      <c r="G300" s="81"/>
      <c r="H300" s="78">
        <v>11</v>
      </c>
      <c r="I300" s="79"/>
      <c r="J300" s="78"/>
      <c r="K300" s="79"/>
      <c r="L300" s="89"/>
    </row>
    <row r="301" spans="1:12" ht="12.75">
      <c r="A301" s="75"/>
      <c r="B301" s="151" t="s">
        <v>132</v>
      </c>
      <c r="C301" s="152"/>
      <c r="D301" s="159">
        <f>D292</f>
        <v>0</v>
      </c>
      <c r="E301" s="160"/>
      <c r="F301" s="161">
        <f>SUM(F292:G299)</f>
        <v>7.2</v>
      </c>
      <c r="G301" s="162"/>
      <c r="H301" s="159">
        <f>SUM(H292:I300)</f>
        <v>134.2</v>
      </c>
      <c r="I301" s="160"/>
      <c r="J301" s="159" t="s">
        <v>0</v>
      </c>
      <c r="K301" s="160"/>
      <c r="L301" s="91"/>
    </row>
    <row r="302" spans="1:12" ht="15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1:12" ht="15.7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1:12" ht="15.7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1:12" ht="15.7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1:12" ht="15.7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ht="15.7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1:12" ht="15.7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1:12" ht="15.7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1:12" ht="15.7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1:12" ht="15.7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1:12" ht="15.75">
      <c r="A312" s="68"/>
      <c r="B312" s="68"/>
      <c r="C312" s="68"/>
      <c r="D312" s="68"/>
      <c r="E312" s="68"/>
      <c r="F312" s="68"/>
      <c r="G312" s="68"/>
      <c r="H312" s="68"/>
      <c r="I312" s="68"/>
      <c r="J312" s="139" t="s">
        <v>158</v>
      </c>
      <c r="K312" s="139"/>
      <c r="L312" s="139"/>
    </row>
    <row r="313" spans="1:12" ht="15.75">
      <c r="A313" s="68"/>
      <c r="B313" s="68"/>
      <c r="C313" s="68"/>
      <c r="D313" s="68"/>
      <c r="E313" s="68"/>
      <c r="F313" s="68"/>
      <c r="G313" s="68"/>
      <c r="H313" s="68"/>
      <c r="I313" s="68"/>
      <c r="J313" s="139" t="s">
        <v>161</v>
      </c>
      <c r="K313" s="139"/>
      <c r="L313" s="139"/>
    </row>
    <row r="314" spans="1:12" ht="15.75">
      <c r="A314" s="68"/>
      <c r="B314" s="68"/>
      <c r="C314" s="68"/>
      <c r="D314" s="68"/>
      <c r="E314" s="68"/>
      <c r="F314" s="68"/>
      <c r="G314" s="68"/>
      <c r="H314" s="68"/>
      <c r="I314" s="68"/>
      <c r="J314" s="71"/>
      <c r="K314" s="71"/>
      <c r="L314" s="71"/>
    </row>
    <row r="315" spans="1:12" ht="15.75">
      <c r="A315" s="68"/>
      <c r="B315" s="68"/>
      <c r="C315" s="68"/>
      <c r="D315" s="68"/>
      <c r="E315" s="68"/>
      <c r="F315" s="68"/>
      <c r="G315" s="68"/>
      <c r="H315" s="68"/>
      <c r="I315" s="68"/>
      <c r="J315" s="139" t="s">
        <v>151</v>
      </c>
      <c r="K315" s="139"/>
      <c r="L315" s="139"/>
    </row>
    <row r="316" spans="1:12" ht="12.75">
      <c r="A316" s="68"/>
      <c r="B316" s="68"/>
      <c r="C316" s="68"/>
      <c r="D316" s="68"/>
      <c r="E316" s="68"/>
      <c r="F316" s="68"/>
      <c r="G316" s="68"/>
      <c r="H316" s="68"/>
      <c r="I316" s="68"/>
      <c r="J316" s="73"/>
      <c r="K316" s="73"/>
      <c r="L316" s="73"/>
    </row>
    <row r="317" spans="1:12" ht="12.75">
      <c r="A317" s="68"/>
      <c r="B317" s="68"/>
      <c r="C317" s="68"/>
      <c r="D317" s="68"/>
      <c r="E317" s="68"/>
      <c r="F317" s="68"/>
      <c r="G317" s="68"/>
      <c r="H317" s="68"/>
      <c r="I317" s="68"/>
      <c r="J317" s="73"/>
      <c r="K317" s="73"/>
      <c r="L317" s="73"/>
    </row>
    <row r="318" spans="1:12" ht="12.75">
      <c r="A318" s="68"/>
      <c r="B318" s="68"/>
      <c r="C318" s="68"/>
      <c r="D318" s="68"/>
      <c r="E318" s="68"/>
      <c r="F318" s="68"/>
      <c r="G318" s="68"/>
      <c r="H318" s="68"/>
      <c r="I318" s="68"/>
      <c r="J318" s="73"/>
      <c r="K318" s="73"/>
      <c r="L318" s="73"/>
    </row>
    <row r="319" spans="1:12" ht="12.7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</row>
    <row r="320" spans="1:12" ht="12.75">
      <c r="A320" s="140" t="s">
        <v>136</v>
      </c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</row>
    <row r="321" spans="1:12" ht="12.75">
      <c r="A321" s="140" t="s">
        <v>162</v>
      </c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</row>
    <row r="322" spans="1:12" ht="12.7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1:12" ht="12.75">
      <c r="A323" s="75" t="s">
        <v>6</v>
      </c>
      <c r="B323" s="116" t="s">
        <v>138</v>
      </c>
      <c r="C323" s="117"/>
      <c r="D323" s="116" t="s">
        <v>139</v>
      </c>
      <c r="E323" s="117"/>
      <c r="F323" s="116">
        <v>2004</v>
      </c>
      <c r="G323" s="117"/>
      <c r="H323" s="116">
        <v>2005</v>
      </c>
      <c r="I323" s="117"/>
      <c r="J323" s="116">
        <v>2006</v>
      </c>
      <c r="K323" s="117"/>
      <c r="L323" s="5">
        <v>2007</v>
      </c>
    </row>
    <row r="324" spans="1:12" ht="12.75">
      <c r="A324" s="6" t="s">
        <v>20</v>
      </c>
      <c r="B324" s="141" t="s">
        <v>140</v>
      </c>
      <c r="C324" s="142"/>
      <c r="D324" s="143"/>
      <c r="E324" s="144"/>
      <c r="F324" s="145">
        <v>14</v>
      </c>
      <c r="G324" s="146"/>
      <c r="H324" s="143">
        <v>0</v>
      </c>
      <c r="I324" s="144"/>
      <c r="J324" s="143">
        <v>169.1</v>
      </c>
      <c r="K324" s="144"/>
      <c r="L324" s="89"/>
    </row>
    <row r="325" spans="1:12" ht="12.75">
      <c r="A325" s="6" t="s">
        <v>21</v>
      </c>
      <c r="B325" s="141" t="s">
        <v>141</v>
      </c>
      <c r="C325" s="142"/>
      <c r="D325" s="143"/>
      <c r="E325" s="144"/>
      <c r="F325" s="145" t="s">
        <v>0</v>
      </c>
      <c r="G325" s="146"/>
      <c r="H325" s="143" t="s">
        <v>0</v>
      </c>
      <c r="I325" s="144"/>
      <c r="J325" s="143">
        <v>0</v>
      </c>
      <c r="K325" s="144"/>
      <c r="L325" s="89"/>
    </row>
    <row r="326" spans="1:12" ht="12.75">
      <c r="A326" s="6" t="s">
        <v>22</v>
      </c>
      <c r="B326" s="141" t="s">
        <v>142</v>
      </c>
      <c r="C326" s="142"/>
      <c r="D326" s="143"/>
      <c r="E326" s="144"/>
      <c r="F326" s="145" t="s">
        <v>0</v>
      </c>
      <c r="G326" s="146"/>
      <c r="H326" s="143">
        <v>0</v>
      </c>
      <c r="I326" s="144"/>
      <c r="J326" s="143">
        <v>158.3</v>
      </c>
      <c r="K326" s="144"/>
      <c r="L326" s="89"/>
    </row>
    <row r="327" spans="1:12" ht="12.75">
      <c r="A327" s="6" t="s">
        <v>23</v>
      </c>
      <c r="B327" s="141" t="s">
        <v>143</v>
      </c>
      <c r="C327" s="142"/>
      <c r="D327" s="143"/>
      <c r="E327" s="144"/>
      <c r="F327" s="145"/>
      <c r="G327" s="146"/>
      <c r="H327" s="143" t="s">
        <v>0</v>
      </c>
      <c r="I327" s="144"/>
      <c r="J327" s="143" t="s">
        <v>0</v>
      </c>
      <c r="K327" s="144"/>
      <c r="L327" s="89"/>
    </row>
    <row r="328" spans="1:12" ht="12.75">
      <c r="A328" s="6" t="s">
        <v>24</v>
      </c>
      <c r="B328" s="141" t="s">
        <v>144</v>
      </c>
      <c r="C328" s="142"/>
      <c r="D328" s="143"/>
      <c r="E328" s="144"/>
      <c r="F328" s="90" t="s">
        <v>0</v>
      </c>
      <c r="G328" s="81" t="s">
        <v>0</v>
      </c>
      <c r="H328" s="90" t="s">
        <v>0</v>
      </c>
      <c r="I328" s="81">
        <v>0</v>
      </c>
      <c r="J328" s="90" t="s">
        <v>0</v>
      </c>
      <c r="K328" s="81" t="s">
        <v>0</v>
      </c>
      <c r="L328" s="89"/>
    </row>
    <row r="329" spans="1:12" ht="12.75">
      <c r="A329" s="6" t="s">
        <v>25</v>
      </c>
      <c r="B329" s="141" t="s">
        <v>146</v>
      </c>
      <c r="C329" s="142"/>
      <c r="D329" s="143"/>
      <c r="E329" s="144"/>
      <c r="F329" s="145"/>
      <c r="G329" s="146"/>
      <c r="H329" s="143"/>
      <c r="I329" s="144"/>
      <c r="J329" s="143"/>
      <c r="K329" s="144"/>
      <c r="L329" s="89"/>
    </row>
    <row r="330" spans="1:12" ht="12.75">
      <c r="A330" s="6" t="s">
        <v>26</v>
      </c>
      <c r="B330" s="141" t="s">
        <v>147</v>
      </c>
      <c r="C330" s="142"/>
      <c r="D330" s="143"/>
      <c r="E330" s="144"/>
      <c r="F330" s="145"/>
      <c r="G330" s="146"/>
      <c r="H330" s="143"/>
      <c r="I330" s="144"/>
      <c r="J330" s="143"/>
      <c r="K330" s="144"/>
      <c r="L330" s="89"/>
    </row>
    <row r="331" spans="1:12" ht="12.75">
      <c r="A331" s="6" t="s">
        <v>27</v>
      </c>
      <c r="B331" s="141" t="s">
        <v>148</v>
      </c>
      <c r="C331" s="142"/>
      <c r="D331" s="143"/>
      <c r="E331" s="144"/>
      <c r="F331" s="145"/>
      <c r="G331" s="146"/>
      <c r="H331" s="143"/>
      <c r="I331" s="144"/>
      <c r="J331" s="143"/>
      <c r="K331" s="144"/>
      <c r="L331" s="89"/>
    </row>
    <row r="332" spans="1:12" ht="12.75">
      <c r="A332" s="6" t="s">
        <v>28</v>
      </c>
      <c r="B332" s="76" t="s">
        <v>153</v>
      </c>
      <c r="C332" s="77"/>
      <c r="D332" s="78"/>
      <c r="E332" s="79"/>
      <c r="F332" s="80"/>
      <c r="G332" s="81"/>
      <c r="H332" s="78"/>
      <c r="I332" s="79"/>
      <c r="J332" s="78"/>
      <c r="K332" s="79">
        <v>31.7</v>
      </c>
      <c r="L332" s="89"/>
    </row>
    <row r="333" spans="1:12" ht="12.75">
      <c r="A333" s="75"/>
      <c r="B333" s="151" t="s">
        <v>132</v>
      </c>
      <c r="C333" s="152"/>
      <c r="D333" s="159">
        <f>D324</f>
        <v>0</v>
      </c>
      <c r="E333" s="160"/>
      <c r="F333" s="161">
        <f>SUM(F324:G331)</f>
        <v>14</v>
      </c>
      <c r="G333" s="162"/>
      <c r="H333" s="159">
        <f>I328+H326+H324</f>
        <v>0</v>
      </c>
      <c r="I333" s="160"/>
      <c r="J333" s="159">
        <f>SUM(J324:K332)</f>
        <v>359.09999999999997</v>
      </c>
      <c r="K333" s="160"/>
      <c r="L333" s="91"/>
    </row>
    <row r="334" spans="1:12" ht="15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1:12" ht="15.7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1:12" ht="15.7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1:12" ht="15.7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1:12" ht="15.7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1:12" ht="15.7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1:12" ht="15.7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1:12" ht="15.7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1:12" ht="15.7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1:12" ht="15.7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1:12" ht="15.75">
      <c r="A344" s="68"/>
      <c r="B344" s="68"/>
      <c r="C344" s="68"/>
      <c r="D344" s="68"/>
      <c r="E344" s="68"/>
      <c r="F344" s="68"/>
      <c r="G344" s="68"/>
      <c r="H344" s="68"/>
      <c r="I344" s="68"/>
      <c r="J344" s="139" t="s">
        <v>158</v>
      </c>
      <c r="K344" s="139"/>
      <c r="L344" s="139"/>
    </row>
    <row r="345" spans="1:12" ht="15.75">
      <c r="A345" s="68"/>
      <c r="B345" s="68"/>
      <c r="C345" s="68"/>
      <c r="D345" s="68"/>
      <c r="E345" s="68"/>
      <c r="F345" s="68"/>
      <c r="G345" s="68"/>
      <c r="H345" s="68"/>
      <c r="I345" s="68"/>
      <c r="J345" s="139" t="s">
        <v>163</v>
      </c>
      <c r="K345" s="139"/>
      <c r="L345" s="139"/>
    </row>
    <row r="346" spans="1:12" ht="15.75">
      <c r="A346" s="68"/>
      <c r="B346" s="68"/>
      <c r="C346" s="68"/>
      <c r="D346" s="68"/>
      <c r="E346" s="68"/>
      <c r="F346" s="68"/>
      <c r="G346" s="68"/>
      <c r="H346" s="68"/>
      <c r="I346" s="68"/>
      <c r="J346" s="71"/>
      <c r="K346" s="71"/>
      <c r="L346" s="71"/>
    </row>
    <row r="347" spans="1:12" ht="15.75">
      <c r="A347" s="68"/>
      <c r="B347" s="68"/>
      <c r="C347" s="68"/>
      <c r="D347" s="68"/>
      <c r="E347" s="68"/>
      <c r="F347" s="68"/>
      <c r="G347" s="68"/>
      <c r="H347" s="68"/>
      <c r="I347" s="68"/>
      <c r="J347" s="139" t="s">
        <v>164</v>
      </c>
      <c r="K347" s="139"/>
      <c r="L347" s="139"/>
    </row>
    <row r="348" spans="1:12" ht="12.75">
      <c r="A348" s="68"/>
      <c r="B348" s="68"/>
      <c r="C348" s="68"/>
      <c r="D348" s="68"/>
      <c r="E348" s="68"/>
      <c r="F348" s="68"/>
      <c r="G348" s="68"/>
      <c r="H348" s="68"/>
      <c r="I348" s="68"/>
      <c r="J348" s="73"/>
      <c r="K348" s="73"/>
      <c r="L348" s="73"/>
    </row>
    <row r="349" spans="1:12" ht="12.75">
      <c r="A349" s="68"/>
      <c r="B349" s="68"/>
      <c r="C349" s="68"/>
      <c r="D349" s="68"/>
      <c r="E349" s="68"/>
      <c r="F349" s="68"/>
      <c r="G349" s="68"/>
      <c r="H349" s="68"/>
      <c r="I349" s="68"/>
      <c r="J349" s="73"/>
      <c r="K349" s="73"/>
      <c r="L349" s="73"/>
    </row>
    <row r="350" spans="1:12" ht="12.75">
      <c r="A350" s="68"/>
      <c r="B350" s="68"/>
      <c r="C350" s="68"/>
      <c r="D350" s="68"/>
      <c r="E350" s="68"/>
      <c r="F350" s="68"/>
      <c r="G350" s="68"/>
      <c r="H350" s="68"/>
      <c r="I350" s="68"/>
      <c r="J350" s="73"/>
      <c r="K350" s="73"/>
      <c r="L350" s="73"/>
    </row>
    <row r="351" spans="1:12" ht="12.7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</row>
    <row r="352" spans="1:12" ht="12.75">
      <c r="A352" s="140" t="s">
        <v>136</v>
      </c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</row>
    <row r="353" spans="1:12" ht="12.75">
      <c r="A353" s="140" t="s">
        <v>165</v>
      </c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</row>
    <row r="354" spans="1:12" ht="12.7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</row>
    <row r="355" spans="1:12" ht="12.75">
      <c r="A355" s="75" t="s">
        <v>6</v>
      </c>
      <c r="B355" s="116" t="s">
        <v>138</v>
      </c>
      <c r="C355" s="117"/>
      <c r="D355" s="116" t="s">
        <v>139</v>
      </c>
      <c r="E355" s="117"/>
      <c r="F355" s="116">
        <v>2004</v>
      </c>
      <c r="G355" s="117"/>
      <c r="H355" s="116">
        <v>2005</v>
      </c>
      <c r="I355" s="117"/>
      <c r="J355" s="116">
        <v>2006</v>
      </c>
      <c r="K355" s="117"/>
      <c r="L355" s="5">
        <v>2007</v>
      </c>
    </row>
    <row r="356" spans="1:12" ht="12.75">
      <c r="A356" s="6" t="s">
        <v>20</v>
      </c>
      <c r="B356" s="141" t="s">
        <v>140</v>
      </c>
      <c r="C356" s="142"/>
      <c r="D356" s="143"/>
      <c r="E356" s="144"/>
      <c r="F356" s="145">
        <v>13.3</v>
      </c>
      <c r="G356" s="146"/>
      <c r="H356" s="143">
        <v>143.8</v>
      </c>
      <c r="I356" s="144"/>
      <c r="J356" s="143" t="s">
        <v>0</v>
      </c>
      <c r="K356" s="144"/>
      <c r="L356" s="89"/>
    </row>
    <row r="357" spans="1:12" ht="12.75">
      <c r="A357" s="6" t="s">
        <v>21</v>
      </c>
      <c r="B357" s="141" t="s">
        <v>141</v>
      </c>
      <c r="C357" s="142"/>
      <c r="D357" s="143"/>
      <c r="E357" s="144"/>
      <c r="F357" s="145" t="s">
        <v>0</v>
      </c>
      <c r="G357" s="146"/>
      <c r="H357" s="143" t="s">
        <v>0</v>
      </c>
      <c r="I357" s="144"/>
      <c r="J357" s="143"/>
      <c r="K357" s="144"/>
      <c r="L357" s="89"/>
    </row>
    <row r="358" spans="1:12" ht="12.75">
      <c r="A358" s="6" t="s">
        <v>22</v>
      </c>
      <c r="B358" s="141" t="s">
        <v>142</v>
      </c>
      <c r="C358" s="142"/>
      <c r="D358" s="143"/>
      <c r="E358" s="144"/>
      <c r="F358" s="145" t="s">
        <v>0</v>
      </c>
      <c r="G358" s="146"/>
      <c r="H358" s="143">
        <v>169.2</v>
      </c>
      <c r="I358" s="144"/>
      <c r="J358" s="143" t="s">
        <v>0</v>
      </c>
      <c r="K358" s="144"/>
      <c r="L358" s="89"/>
    </row>
    <row r="359" spans="1:12" ht="12.75">
      <c r="A359" s="6" t="s">
        <v>23</v>
      </c>
      <c r="B359" s="141" t="s">
        <v>143</v>
      </c>
      <c r="C359" s="142"/>
      <c r="D359" s="143"/>
      <c r="E359" s="144"/>
      <c r="F359" s="145"/>
      <c r="G359" s="146"/>
      <c r="H359" s="143" t="s">
        <v>0</v>
      </c>
      <c r="I359" s="144"/>
      <c r="J359" s="143" t="s">
        <v>0</v>
      </c>
      <c r="K359" s="144"/>
      <c r="L359" s="89"/>
    </row>
    <row r="360" spans="1:12" ht="12.75">
      <c r="A360" s="6" t="s">
        <v>24</v>
      </c>
      <c r="B360" s="141" t="s">
        <v>144</v>
      </c>
      <c r="C360" s="142"/>
      <c r="D360" s="143"/>
      <c r="E360" s="144"/>
      <c r="F360" s="90" t="s">
        <v>0</v>
      </c>
      <c r="G360" s="81" t="s">
        <v>0</v>
      </c>
      <c r="H360" s="90" t="s">
        <v>145</v>
      </c>
      <c r="I360" s="81">
        <v>50</v>
      </c>
      <c r="J360" s="90" t="s">
        <v>0</v>
      </c>
      <c r="K360" s="81" t="s">
        <v>0</v>
      </c>
      <c r="L360" s="89"/>
    </row>
    <row r="361" spans="1:12" ht="12.75">
      <c r="A361" s="6" t="s">
        <v>25</v>
      </c>
      <c r="B361" s="141" t="s">
        <v>146</v>
      </c>
      <c r="C361" s="142"/>
      <c r="D361" s="143"/>
      <c r="E361" s="144"/>
      <c r="F361" s="145"/>
      <c r="G361" s="146"/>
      <c r="H361" s="143"/>
      <c r="I361" s="144"/>
      <c r="J361" s="143"/>
      <c r="K361" s="144"/>
      <c r="L361" s="89"/>
    </row>
    <row r="362" spans="1:12" ht="12.75">
      <c r="A362" s="6" t="s">
        <v>26</v>
      </c>
      <c r="B362" s="141" t="s">
        <v>147</v>
      </c>
      <c r="C362" s="142"/>
      <c r="D362" s="143"/>
      <c r="E362" s="144"/>
      <c r="F362" s="145"/>
      <c r="G362" s="146"/>
      <c r="H362" s="143"/>
      <c r="I362" s="144"/>
      <c r="J362" s="143"/>
      <c r="K362" s="144"/>
      <c r="L362" s="89"/>
    </row>
    <row r="363" spans="1:12" ht="12.75">
      <c r="A363" s="6" t="s">
        <v>27</v>
      </c>
      <c r="B363" s="141" t="s">
        <v>148</v>
      </c>
      <c r="C363" s="142"/>
      <c r="D363" s="143"/>
      <c r="E363" s="144"/>
      <c r="F363" s="145"/>
      <c r="G363" s="146"/>
      <c r="H363" s="143"/>
      <c r="I363" s="144"/>
      <c r="J363" s="143"/>
      <c r="K363" s="144"/>
      <c r="L363" s="89"/>
    </row>
    <row r="364" spans="1:12" ht="12.75">
      <c r="A364" s="6" t="s">
        <v>28</v>
      </c>
      <c r="B364" s="76" t="s">
        <v>153</v>
      </c>
      <c r="C364" s="77"/>
      <c r="D364" s="78"/>
      <c r="E364" s="79"/>
      <c r="F364" s="80"/>
      <c r="G364" s="81"/>
      <c r="H364" s="78">
        <v>33.8</v>
      </c>
      <c r="I364" s="79"/>
      <c r="J364" s="78"/>
      <c r="K364" s="79"/>
      <c r="L364" s="89"/>
    </row>
    <row r="365" spans="1:12" ht="12.75">
      <c r="A365" s="75"/>
      <c r="B365" s="151" t="s">
        <v>132</v>
      </c>
      <c r="C365" s="152"/>
      <c r="D365" s="159">
        <f>D356</f>
        <v>0</v>
      </c>
      <c r="E365" s="160"/>
      <c r="F365" s="161">
        <f>SUM(F356:G363)</f>
        <v>13.3</v>
      </c>
      <c r="G365" s="162"/>
      <c r="H365" s="163">
        <f>H364+I360+H358+H356</f>
        <v>396.8</v>
      </c>
      <c r="I365" s="164"/>
      <c r="J365" s="159" t="s">
        <v>0</v>
      </c>
      <c r="K365" s="160"/>
      <c r="L365" s="91"/>
    </row>
    <row r="366" spans="1:12" ht="15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1:12" ht="15.7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1:12" ht="15.7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1:12" ht="15.7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1:12" ht="15.7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1:12" ht="15.7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1:12" ht="15.7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1:12" ht="15.7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1:12" ht="15.7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1:12" ht="15.7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1:12" ht="15.75">
      <c r="A376" s="68"/>
      <c r="B376" s="68"/>
      <c r="C376" s="68"/>
      <c r="D376" s="68"/>
      <c r="E376" s="68"/>
      <c r="F376" s="68"/>
      <c r="G376" s="68"/>
      <c r="H376" s="68"/>
      <c r="I376" s="68"/>
      <c r="J376" s="139" t="s">
        <v>158</v>
      </c>
      <c r="K376" s="139"/>
      <c r="L376" s="139"/>
    </row>
    <row r="377" spans="1:12" ht="15.75">
      <c r="A377" s="68"/>
      <c r="B377" s="68"/>
      <c r="C377" s="68"/>
      <c r="D377" s="68"/>
      <c r="E377" s="68"/>
      <c r="F377" s="68"/>
      <c r="G377" s="68"/>
      <c r="H377" s="68"/>
      <c r="I377" s="68"/>
      <c r="J377" s="139" t="s">
        <v>161</v>
      </c>
      <c r="K377" s="139"/>
      <c r="L377" s="139"/>
    </row>
    <row r="378" spans="1:12" ht="15.75">
      <c r="A378" s="68"/>
      <c r="B378" s="68"/>
      <c r="C378" s="68"/>
      <c r="D378" s="68"/>
      <c r="E378" s="68"/>
      <c r="F378" s="68"/>
      <c r="G378" s="68"/>
      <c r="H378" s="68"/>
      <c r="I378" s="68"/>
      <c r="J378" s="71"/>
      <c r="K378" s="71"/>
      <c r="L378" s="71"/>
    </row>
    <row r="379" spans="1:12" ht="15.75">
      <c r="A379" s="68"/>
      <c r="B379" s="68"/>
      <c r="C379" s="68"/>
      <c r="D379" s="68"/>
      <c r="E379" s="68"/>
      <c r="F379" s="68"/>
      <c r="G379" s="68"/>
      <c r="H379" s="68"/>
      <c r="I379" s="68"/>
      <c r="J379" s="139" t="s">
        <v>166</v>
      </c>
      <c r="K379" s="139"/>
      <c r="L379" s="139"/>
    </row>
    <row r="380" spans="1:12" ht="12.75">
      <c r="A380" s="68"/>
      <c r="B380" s="68"/>
      <c r="C380" s="68"/>
      <c r="D380" s="68"/>
      <c r="E380" s="68"/>
      <c r="F380" s="68"/>
      <c r="G380" s="68"/>
      <c r="H380" s="68"/>
      <c r="I380" s="68"/>
      <c r="J380" s="73"/>
      <c r="K380" s="73"/>
      <c r="L380" s="73"/>
    </row>
    <row r="381" spans="1:12" ht="12.75">
      <c r="A381" s="68"/>
      <c r="B381" s="68"/>
      <c r="C381" s="68"/>
      <c r="D381" s="68"/>
      <c r="E381" s="68"/>
      <c r="F381" s="68"/>
      <c r="G381" s="68"/>
      <c r="H381" s="68"/>
      <c r="I381" s="68"/>
      <c r="J381" s="73"/>
      <c r="K381" s="73"/>
      <c r="L381" s="73"/>
    </row>
    <row r="382" spans="1:12" ht="12.75">
      <c r="A382" s="68"/>
      <c r="B382" s="68"/>
      <c r="C382" s="68"/>
      <c r="D382" s="68"/>
      <c r="E382" s="68"/>
      <c r="F382" s="68"/>
      <c r="G382" s="68"/>
      <c r="H382" s="68"/>
      <c r="I382" s="68"/>
      <c r="J382" s="73"/>
      <c r="K382" s="73"/>
      <c r="L382" s="73"/>
    </row>
    <row r="383" spans="1:12" ht="12.7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</row>
    <row r="384" spans="1:12" ht="12.75">
      <c r="A384" s="140" t="s">
        <v>136</v>
      </c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</row>
    <row r="385" spans="1:12" ht="12.75">
      <c r="A385" s="140" t="s">
        <v>167</v>
      </c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</row>
    <row r="386" spans="1:12" ht="12.7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</row>
    <row r="387" spans="1:12" ht="12.75">
      <c r="A387" s="75" t="s">
        <v>6</v>
      </c>
      <c r="B387" s="116" t="s">
        <v>138</v>
      </c>
      <c r="C387" s="117"/>
      <c r="D387" s="116" t="s">
        <v>139</v>
      </c>
      <c r="E387" s="117"/>
      <c r="F387" s="116">
        <v>2004</v>
      </c>
      <c r="G387" s="117"/>
      <c r="H387" s="116">
        <v>2005</v>
      </c>
      <c r="I387" s="117"/>
      <c r="J387" s="116">
        <v>2006</v>
      </c>
      <c r="K387" s="117"/>
      <c r="L387" s="5">
        <v>2007</v>
      </c>
    </row>
    <row r="388" spans="1:12" ht="12.75">
      <c r="A388" s="6" t="s">
        <v>20</v>
      </c>
      <c r="B388" s="141" t="s">
        <v>140</v>
      </c>
      <c r="C388" s="142"/>
      <c r="D388" s="143"/>
      <c r="E388" s="144"/>
      <c r="F388" s="145">
        <v>4.2</v>
      </c>
      <c r="G388" s="146"/>
      <c r="H388" s="143">
        <v>4.4</v>
      </c>
      <c r="I388" s="144"/>
      <c r="J388" s="143" t="s">
        <v>0</v>
      </c>
      <c r="K388" s="144"/>
      <c r="L388" s="89"/>
    </row>
    <row r="389" spans="1:12" ht="12.75">
      <c r="A389" s="6" t="s">
        <v>21</v>
      </c>
      <c r="B389" s="141" t="s">
        <v>141</v>
      </c>
      <c r="C389" s="142"/>
      <c r="D389" s="143"/>
      <c r="E389" s="144"/>
      <c r="F389" s="145" t="s">
        <v>0</v>
      </c>
      <c r="G389" s="146"/>
      <c r="H389" s="143" t="s">
        <v>0</v>
      </c>
      <c r="I389" s="144"/>
      <c r="J389" s="143"/>
      <c r="K389" s="144"/>
      <c r="L389" s="89"/>
    </row>
    <row r="390" spans="1:12" ht="12.75">
      <c r="A390" s="6" t="s">
        <v>22</v>
      </c>
      <c r="B390" s="141" t="s">
        <v>142</v>
      </c>
      <c r="C390" s="142"/>
      <c r="D390" s="143"/>
      <c r="E390" s="144"/>
      <c r="F390" s="145" t="s">
        <v>0</v>
      </c>
      <c r="G390" s="146"/>
      <c r="H390" s="143">
        <v>5.3</v>
      </c>
      <c r="I390" s="144"/>
      <c r="J390" s="143" t="s">
        <v>0</v>
      </c>
      <c r="K390" s="144"/>
      <c r="L390" s="89"/>
    </row>
    <row r="391" spans="1:12" ht="12.75">
      <c r="A391" s="6" t="s">
        <v>23</v>
      </c>
      <c r="B391" s="141" t="s">
        <v>143</v>
      </c>
      <c r="C391" s="142"/>
      <c r="D391" s="143"/>
      <c r="E391" s="144"/>
      <c r="F391" s="145"/>
      <c r="G391" s="146"/>
      <c r="H391" s="143" t="s">
        <v>0</v>
      </c>
      <c r="I391" s="144"/>
      <c r="J391" s="143" t="s">
        <v>0</v>
      </c>
      <c r="K391" s="144"/>
      <c r="L391" s="89"/>
    </row>
    <row r="392" spans="1:12" ht="12.75">
      <c r="A392" s="6" t="s">
        <v>24</v>
      </c>
      <c r="B392" s="141" t="s">
        <v>144</v>
      </c>
      <c r="C392" s="142"/>
      <c r="D392" s="143"/>
      <c r="E392" s="144"/>
      <c r="F392" s="90" t="s">
        <v>0</v>
      </c>
      <c r="G392" s="81" t="s">
        <v>0</v>
      </c>
      <c r="H392" s="90" t="s">
        <v>0</v>
      </c>
      <c r="I392" s="81" t="s">
        <v>0</v>
      </c>
      <c r="J392" s="90" t="s">
        <v>0</v>
      </c>
      <c r="K392" s="81" t="s">
        <v>0</v>
      </c>
      <c r="L392" s="89"/>
    </row>
    <row r="393" spans="1:12" ht="12.75">
      <c r="A393" s="6" t="s">
        <v>25</v>
      </c>
      <c r="B393" s="141" t="s">
        <v>146</v>
      </c>
      <c r="C393" s="142"/>
      <c r="D393" s="143"/>
      <c r="E393" s="144"/>
      <c r="F393" s="145"/>
      <c r="G393" s="146"/>
      <c r="H393" s="143"/>
      <c r="I393" s="144"/>
      <c r="J393" s="143"/>
      <c r="K393" s="144"/>
      <c r="L393" s="89"/>
    </row>
    <row r="394" spans="1:12" ht="12.75">
      <c r="A394" s="6" t="s">
        <v>26</v>
      </c>
      <c r="B394" s="141" t="s">
        <v>147</v>
      </c>
      <c r="C394" s="142"/>
      <c r="D394" s="143"/>
      <c r="E394" s="144"/>
      <c r="F394" s="145"/>
      <c r="G394" s="146"/>
      <c r="H394" s="143"/>
      <c r="I394" s="144"/>
      <c r="J394" s="143"/>
      <c r="K394" s="144"/>
      <c r="L394" s="89"/>
    </row>
    <row r="395" spans="1:12" ht="12.75">
      <c r="A395" s="6" t="s">
        <v>27</v>
      </c>
      <c r="B395" s="141" t="s">
        <v>148</v>
      </c>
      <c r="C395" s="142"/>
      <c r="D395" s="143"/>
      <c r="E395" s="144"/>
      <c r="F395" s="145"/>
      <c r="G395" s="146"/>
      <c r="H395" s="143"/>
      <c r="I395" s="144"/>
      <c r="J395" s="143"/>
      <c r="K395" s="144"/>
      <c r="L395" s="89"/>
    </row>
    <row r="396" spans="1:12" ht="12.75">
      <c r="A396" s="6" t="s">
        <v>28</v>
      </c>
      <c r="B396" s="76" t="s">
        <v>153</v>
      </c>
      <c r="C396" s="77"/>
      <c r="D396" s="78"/>
      <c r="E396" s="79"/>
      <c r="F396" s="80"/>
      <c r="G396" s="81"/>
      <c r="H396" s="78">
        <v>1.1</v>
      </c>
      <c r="I396" s="79"/>
      <c r="J396" s="78"/>
      <c r="K396" s="79"/>
      <c r="L396" s="89"/>
    </row>
    <row r="397" spans="1:12" ht="12.75">
      <c r="A397" s="75"/>
      <c r="B397" s="151" t="s">
        <v>132</v>
      </c>
      <c r="C397" s="152"/>
      <c r="D397" s="159">
        <f>D388</f>
        <v>0</v>
      </c>
      <c r="E397" s="160"/>
      <c r="F397" s="161">
        <f>SUM(F388:G395)</f>
        <v>4.2</v>
      </c>
      <c r="G397" s="162"/>
      <c r="H397" s="159">
        <v>10.8</v>
      </c>
      <c r="I397" s="160"/>
      <c r="J397" s="159" t="s">
        <v>0</v>
      </c>
      <c r="K397" s="160"/>
      <c r="L397" s="91"/>
    </row>
    <row r="398" spans="1:12" ht="15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1:12" ht="15.7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1:12" ht="15.7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1:12" ht="15.7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1:12" ht="15.7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1:12" ht="15.7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1:12" ht="15.7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ht="15.7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1:12" ht="15.7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1:12" ht="15.7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1:12" ht="15.75">
      <c r="A408" s="68"/>
      <c r="B408" s="68"/>
      <c r="C408" s="68"/>
      <c r="D408" s="68"/>
      <c r="E408" s="68"/>
      <c r="F408" s="68"/>
      <c r="G408" s="68"/>
      <c r="H408" s="68"/>
      <c r="I408" s="68"/>
      <c r="J408" s="139" t="s">
        <v>158</v>
      </c>
      <c r="K408" s="139"/>
      <c r="L408" s="139"/>
    </row>
    <row r="409" spans="1:12" ht="15.75">
      <c r="A409" s="68"/>
      <c r="B409" s="68"/>
      <c r="C409" s="68"/>
      <c r="D409" s="68"/>
      <c r="E409" s="68"/>
      <c r="F409" s="68"/>
      <c r="G409" s="68"/>
      <c r="H409" s="68"/>
      <c r="I409" s="68"/>
      <c r="J409" s="139" t="s">
        <v>161</v>
      </c>
      <c r="K409" s="139"/>
      <c r="L409" s="139"/>
    </row>
    <row r="410" spans="1:12" ht="15.75">
      <c r="A410" s="68"/>
      <c r="B410" s="68"/>
      <c r="C410" s="68"/>
      <c r="D410" s="68"/>
      <c r="E410" s="68"/>
      <c r="F410" s="68"/>
      <c r="G410" s="68"/>
      <c r="H410" s="68"/>
      <c r="I410" s="68"/>
      <c r="J410" s="71"/>
      <c r="K410" s="71"/>
      <c r="L410" s="71"/>
    </row>
    <row r="411" spans="1:12" ht="15.75">
      <c r="A411" s="68"/>
      <c r="B411" s="68"/>
      <c r="C411" s="68"/>
      <c r="D411" s="68"/>
      <c r="E411" s="68"/>
      <c r="F411" s="68"/>
      <c r="G411" s="68"/>
      <c r="H411" s="68"/>
      <c r="I411" s="68"/>
      <c r="J411" s="139" t="s">
        <v>168</v>
      </c>
      <c r="K411" s="139"/>
      <c r="L411" s="139"/>
    </row>
    <row r="412" spans="1:12" ht="12.75">
      <c r="A412" s="68"/>
      <c r="B412" s="68"/>
      <c r="C412" s="68"/>
      <c r="D412" s="68"/>
      <c r="E412" s="68"/>
      <c r="F412" s="68"/>
      <c r="G412" s="68"/>
      <c r="H412" s="68"/>
      <c r="I412" s="68"/>
      <c r="J412" s="73"/>
      <c r="K412" s="73"/>
      <c r="L412" s="73"/>
    </row>
    <row r="413" spans="1:12" ht="12.75">
      <c r="A413" s="68"/>
      <c r="B413" s="68"/>
      <c r="C413" s="68"/>
      <c r="D413" s="68"/>
      <c r="E413" s="68"/>
      <c r="F413" s="68"/>
      <c r="G413" s="68"/>
      <c r="H413" s="68"/>
      <c r="I413" s="68"/>
      <c r="J413" s="73"/>
      <c r="K413" s="73"/>
      <c r="L413" s="73"/>
    </row>
    <row r="414" spans="1:12" ht="12.75">
      <c r="A414" s="68"/>
      <c r="B414" s="68"/>
      <c r="C414" s="68"/>
      <c r="D414" s="68"/>
      <c r="E414" s="68"/>
      <c r="F414" s="68"/>
      <c r="G414" s="68"/>
      <c r="H414" s="68"/>
      <c r="I414" s="68"/>
      <c r="J414" s="73"/>
      <c r="K414" s="73"/>
      <c r="L414" s="73"/>
    </row>
    <row r="415" spans="1:12" ht="12.7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</row>
    <row r="416" spans="1:12" ht="12.75">
      <c r="A416" s="140" t="s">
        <v>136</v>
      </c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</row>
    <row r="417" spans="1:12" ht="12.75">
      <c r="A417" s="140" t="s">
        <v>169</v>
      </c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</row>
    <row r="418" spans="1:12" ht="12.75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</row>
    <row r="419" spans="1:12" ht="12.75">
      <c r="A419" s="75" t="s">
        <v>6</v>
      </c>
      <c r="B419" s="116" t="s">
        <v>138</v>
      </c>
      <c r="C419" s="117"/>
      <c r="D419" s="116" t="s">
        <v>139</v>
      </c>
      <c r="E419" s="117"/>
      <c r="F419" s="116">
        <v>2004</v>
      </c>
      <c r="G419" s="117"/>
      <c r="H419" s="116">
        <v>2005</v>
      </c>
      <c r="I419" s="117"/>
      <c r="J419" s="116">
        <v>2006</v>
      </c>
      <c r="K419" s="117"/>
      <c r="L419" s="5">
        <v>2007</v>
      </c>
    </row>
    <row r="420" spans="1:12" ht="12.75">
      <c r="A420" s="6" t="s">
        <v>20</v>
      </c>
      <c r="B420" s="141" t="s">
        <v>140</v>
      </c>
      <c r="C420" s="142"/>
      <c r="D420" s="143"/>
      <c r="E420" s="144"/>
      <c r="F420" s="145">
        <v>12.7</v>
      </c>
      <c r="G420" s="146"/>
      <c r="H420" s="143">
        <v>100.2</v>
      </c>
      <c r="I420" s="144"/>
      <c r="J420" s="143" t="s">
        <v>0</v>
      </c>
      <c r="K420" s="144"/>
      <c r="L420" s="89"/>
    </row>
    <row r="421" spans="1:12" ht="12.75">
      <c r="A421" s="6" t="s">
        <v>21</v>
      </c>
      <c r="B421" s="141" t="s">
        <v>141</v>
      </c>
      <c r="C421" s="142"/>
      <c r="D421" s="143"/>
      <c r="E421" s="144"/>
      <c r="F421" s="145" t="s">
        <v>0</v>
      </c>
      <c r="G421" s="146"/>
      <c r="H421" s="143" t="s">
        <v>0</v>
      </c>
      <c r="I421" s="144"/>
      <c r="J421" s="143"/>
      <c r="K421" s="144"/>
      <c r="L421" s="89"/>
    </row>
    <row r="422" spans="1:12" ht="12.75">
      <c r="A422" s="6" t="s">
        <v>22</v>
      </c>
      <c r="B422" s="141" t="s">
        <v>142</v>
      </c>
      <c r="C422" s="142"/>
      <c r="D422" s="143"/>
      <c r="E422" s="144"/>
      <c r="F422" s="145" t="s">
        <v>0</v>
      </c>
      <c r="G422" s="146"/>
      <c r="H422" s="143">
        <v>130.2</v>
      </c>
      <c r="I422" s="144"/>
      <c r="J422" s="143" t="s">
        <v>0</v>
      </c>
      <c r="K422" s="144"/>
      <c r="L422" s="89"/>
    </row>
    <row r="423" spans="1:12" ht="12.75">
      <c r="A423" s="6" t="s">
        <v>23</v>
      </c>
      <c r="B423" s="141" t="s">
        <v>143</v>
      </c>
      <c r="C423" s="142"/>
      <c r="D423" s="143"/>
      <c r="E423" s="144"/>
      <c r="F423" s="145"/>
      <c r="G423" s="146"/>
      <c r="H423" s="143" t="s">
        <v>0</v>
      </c>
      <c r="I423" s="144"/>
      <c r="J423" s="143" t="s">
        <v>0</v>
      </c>
      <c r="K423" s="144"/>
      <c r="L423" s="89"/>
    </row>
    <row r="424" spans="1:12" ht="12.75">
      <c r="A424" s="6" t="s">
        <v>24</v>
      </c>
      <c r="B424" s="141" t="s">
        <v>144</v>
      </c>
      <c r="C424" s="142"/>
      <c r="D424" s="143"/>
      <c r="E424" s="144"/>
      <c r="F424" s="90" t="s">
        <v>0</v>
      </c>
      <c r="G424" s="81" t="s">
        <v>0</v>
      </c>
      <c r="H424" s="90" t="s">
        <v>145</v>
      </c>
      <c r="I424" s="81">
        <v>50</v>
      </c>
      <c r="J424" s="90" t="s">
        <v>0</v>
      </c>
      <c r="K424" s="81" t="s">
        <v>0</v>
      </c>
      <c r="L424" s="89"/>
    </row>
    <row r="425" spans="1:12" ht="12.75">
      <c r="A425" s="6" t="s">
        <v>25</v>
      </c>
      <c r="B425" s="141" t="s">
        <v>146</v>
      </c>
      <c r="C425" s="142"/>
      <c r="D425" s="143"/>
      <c r="E425" s="144"/>
      <c r="F425" s="145"/>
      <c r="G425" s="146"/>
      <c r="H425" s="143"/>
      <c r="I425" s="144"/>
      <c r="J425" s="143"/>
      <c r="K425" s="144"/>
      <c r="L425" s="89"/>
    </row>
    <row r="426" spans="1:12" ht="12.75">
      <c r="A426" s="6" t="s">
        <v>26</v>
      </c>
      <c r="B426" s="141" t="s">
        <v>147</v>
      </c>
      <c r="C426" s="142"/>
      <c r="D426" s="143"/>
      <c r="E426" s="144"/>
      <c r="F426" s="145"/>
      <c r="G426" s="146"/>
      <c r="H426" s="143"/>
      <c r="I426" s="144"/>
      <c r="J426" s="143"/>
      <c r="K426" s="144"/>
      <c r="L426" s="89"/>
    </row>
    <row r="427" spans="1:12" ht="12.75">
      <c r="A427" s="6" t="s">
        <v>27</v>
      </c>
      <c r="B427" s="141" t="s">
        <v>148</v>
      </c>
      <c r="C427" s="142"/>
      <c r="D427" s="143"/>
      <c r="E427" s="144"/>
      <c r="F427" s="145"/>
      <c r="G427" s="146"/>
      <c r="H427" s="143"/>
      <c r="I427" s="144"/>
      <c r="J427" s="143"/>
      <c r="K427" s="144"/>
      <c r="L427" s="89"/>
    </row>
    <row r="428" spans="1:12" ht="12.75">
      <c r="A428" s="6" t="s">
        <v>28</v>
      </c>
      <c r="B428" s="76" t="s">
        <v>153</v>
      </c>
      <c r="C428" s="77"/>
      <c r="D428" s="78"/>
      <c r="E428" s="79"/>
      <c r="F428" s="80"/>
      <c r="G428" s="81"/>
      <c r="H428" s="78"/>
      <c r="I428" s="79">
        <v>26</v>
      </c>
      <c r="J428" s="78"/>
      <c r="K428" s="79"/>
      <c r="L428" s="89"/>
    </row>
    <row r="429" spans="1:12" ht="12.75">
      <c r="A429" s="75"/>
      <c r="B429" s="151" t="s">
        <v>132</v>
      </c>
      <c r="C429" s="152"/>
      <c r="D429" s="159">
        <f>D420</f>
        <v>0</v>
      </c>
      <c r="E429" s="160"/>
      <c r="F429" s="161">
        <f>SUM(F420:G427)</f>
        <v>12.7</v>
      </c>
      <c r="G429" s="162"/>
      <c r="H429" s="159">
        <f>I428+I424+H422+H420</f>
        <v>306.4</v>
      </c>
      <c r="I429" s="160"/>
      <c r="J429" s="159" t="s">
        <v>0</v>
      </c>
      <c r="K429" s="160"/>
      <c r="L429" s="91"/>
    </row>
    <row r="430" spans="1:12" ht="15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1:12" ht="15.75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1:12" ht="15.75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>
      <c r="A442" s="68"/>
      <c r="B442" s="68"/>
      <c r="C442" s="68"/>
      <c r="D442" s="68"/>
      <c r="E442" s="68"/>
      <c r="F442" s="68"/>
      <c r="G442" s="68"/>
      <c r="H442" s="68"/>
      <c r="I442" s="68"/>
      <c r="J442" s="139" t="s">
        <v>158</v>
      </c>
      <c r="K442" s="139"/>
      <c r="L442" s="139"/>
    </row>
    <row r="443" spans="1:12" ht="15.75">
      <c r="A443" s="68"/>
      <c r="B443" s="68"/>
      <c r="C443" s="68"/>
      <c r="D443" s="68"/>
      <c r="E443" s="68"/>
      <c r="F443" s="68"/>
      <c r="G443" s="68"/>
      <c r="H443" s="68"/>
      <c r="I443" s="68"/>
      <c r="J443" s="139" t="s">
        <v>170</v>
      </c>
      <c r="K443" s="139"/>
      <c r="L443" s="139"/>
    </row>
    <row r="444" spans="1:12" ht="15.75">
      <c r="A444" s="68"/>
      <c r="B444" s="68"/>
      <c r="C444" s="68"/>
      <c r="D444" s="68"/>
      <c r="E444" s="68"/>
      <c r="F444" s="68"/>
      <c r="G444" s="68"/>
      <c r="H444" s="68"/>
      <c r="I444" s="68"/>
      <c r="J444" s="71"/>
      <c r="K444" s="71"/>
      <c r="L444" s="71"/>
    </row>
    <row r="445" spans="1:12" ht="15.75">
      <c r="A445" s="68"/>
      <c r="B445" s="68"/>
      <c r="C445" s="68"/>
      <c r="D445" s="68"/>
      <c r="E445" s="68"/>
      <c r="F445" s="68"/>
      <c r="G445" s="68"/>
      <c r="H445" s="68"/>
      <c r="I445" s="68"/>
      <c r="J445" s="139" t="s">
        <v>171</v>
      </c>
      <c r="K445" s="139"/>
      <c r="L445" s="139"/>
    </row>
    <row r="446" spans="1:12" ht="12.75">
      <c r="A446" s="68"/>
      <c r="B446" s="68"/>
      <c r="C446" s="68"/>
      <c r="D446" s="68"/>
      <c r="E446" s="68"/>
      <c r="F446" s="68"/>
      <c r="G446" s="68"/>
      <c r="H446" s="68"/>
      <c r="I446" s="68"/>
      <c r="J446" s="73"/>
      <c r="K446" s="73"/>
      <c r="L446" s="73"/>
    </row>
    <row r="447" spans="1:12" ht="12.75">
      <c r="A447" s="68"/>
      <c r="B447" s="68"/>
      <c r="C447" s="68"/>
      <c r="D447" s="68"/>
      <c r="E447" s="68"/>
      <c r="F447" s="68"/>
      <c r="G447" s="68"/>
      <c r="H447" s="68"/>
      <c r="I447" s="68"/>
      <c r="J447" s="73"/>
      <c r="K447" s="73"/>
      <c r="L447" s="73"/>
    </row>
    <row r="448" spans="1:12" ht="12.75">
      <c r="A448" s="68"/>
      <c r="B448" s="68"/>
      <c r="C448" s="68"/>
      <c r="D448" s="68"/>
      <c r="E448" s="68"/>
      <c r="F448" s="68"/>
      <c r="G448" s="68"/>
      <c r="H448" s="68"/>
      <c r="I448" s="68"/>
      <c r="J448" s="73"/>
      <c r="K448" s="73"/>
      <c r="L448" s="73"/>
    </row>
    <row r="449" spans="1:12" ht="12.7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</row>
    <row r="450" spans="1:12" ht="12.75">
      <c r="A450" s="140" t="s">
        <v>136</v>
      </c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</row>
    <row r="451" spans="1:12" ht="12.75">
      <c r="A451" s="140" t="s">
        <v>172</v>
      </c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</row>
    <row r="452" spans="1:12" ht="12.7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</row>
    <row r="453" spans="1:12" ht="12.75">
      <c r="A453" s="75" t="s">
        <v>6</v>
      </c>
      <c r="B453" s="116" t="s">
        <v>138</v>
      </c>
      <c r="C453" s="117"/>
      <c r="D453" s="116" t="s">
        <v>139</v>
      </c>
      <c r="E453" s="117"/>
      <c r="F453" s="116">
        <v>2004</v>
      </c>
      <c r="G453" s="117"/>
      <c r="H453" s="116">
        <v>2005</v>
      </c>
      <c r="I453" s="117"/>
      <c r="J453" s="116">
        <v>2006</v>
      </c>
      <c r="K453" s="117"/>
      <c r="L453" s="5">
        <v>2007</v>
      </c>
    </row>
    <row r="454" spans="1:12" ht="12.75">
      <c r="A454" s="6" t="s">
        <v>20</v>
      </c>
      <c r="B454" s="141" t="s">
        <v>140</v>
      </c>
      <c r="C454" s="142"/>
      <c r="D454" s="143"/>
      <c r="E454" s="144"/>
      <c r="F454" s="145">
        <v>1.4</v>
      </c>
      <c r="G454" s="146"/>
      <c r="H454" s="143">
        <v>130.3</v>
      </c>
      <c r="I454" s="144"/>
      <c r="J454" s="143" t="s">
        <v>0</v>
      </c>
      <c r="K454" s="144"/>
      <c r="L454" s="89"/>
    </row>
    <row r="455" spans="1:12" ht="12.75">
      <c r="A455" s="6" t="s">
        <v>21</v>
      </c>
      <c r="B455" s="141" t="s">
        <v>141</v>
      </c>
      <c r="C455" s="142"/>
      <c r="D455" s="143"/>
      <c r="E455" s="144"/>
      <c r="F455" s="145" t="s">
        <v>0</v>
      </c>
      <c r="G455" s="146"/>
      <c r="H455" s="143" t="s">
        <v>0</v>
      </c>
      <c r="I455" s="144"/>
      <c r="J455" s="143"/>
      <c r="K455" s="144"/>
      <c r="L455" s="89"/>
    </row>
    <row r="456" spans="1:12" ht="12.75">
      <c r="A456" s="6" t="s">
        <v>22</v>
      </c>
      <c r="B456" s="141" t="s">
        <v>142</v>
      </c>
      <c r="C456" s="142"/>
      <c r="D456" s="143"/>
      <c r="E456" s="144"/>
      <c r="F456" s="145">
        <v>0</v>
      </c>
      <c r="G456" s="146"/>
      <c r="H456" s="143">
        <v>91.9</v>
      </c>
      <c r="I456" s="144"/>
      <c r="J456" s="143" t="s">
        <v>0</v>
      </c>
      <c r="K456" s="144"/>
      <c r="L456" s="89"/>
    </row>
    <row r="457" spans="1:12" ht="12.75">
      <c r="A457" s="6" t="s">
        <v>23</v>
      </c>
      <c r="B457" s="141" t="s">
        <v>143</v>
      </c>
      <c r="C457" s="142"/>
      <c r="D457" s="143"/>
      <c r="E457" s="144"/>
      <c r="F457" s="145"/>
      <c r="G457" s="146"/>
      <c r="H457" s="143" t="s">
        <v>0</v>
      </c>
      <c r="I457" s="144"/>
      <c r="J457" s="143" t="s">
        <v>0</v>
      </c>
      <c r="K457" s="144"/>
      <c r="L457" s="89"/>
    </row>
    <row r="458" spans="1:12" ht="12.75">
      <c r="A458" s="6" t="s">
        <v>24</v>
      </c>
      <c r="B458" s="141" t="s">
        <v>144</v>
      </c>
      <c r="C458" s="142"/>
      <c r="D458" s="143"/>
      <c r="E458" s="144"/>
      <c r="F458" s="90" t="s">
        <v>0</v>
      </c>
      <c r="G458" s="81">
        <v>0</v>
      </c>
      <c r="H458" s="90" t="s">
        <v>145</v>
      </c>
      <c r="I458" s="81">
        <v>50</v>
      </c>
      <c r="J458" s="90" t="s">
        <v>0</v>
      </c>
      <c r="K458" s="81" t="s">
        <v>0</v>
      </c>
      <c r="L458" s="89"/>
    </row>
    <row r="459" spans="1:12" ht="12.75">
      <c r="A459" s="6" t="s">
        <v>25</v>
      </c>
      <c r="B459" s="141" t="s">
        <v>146</v>
      </c>
      <c r="C459" s="142"/>
      <c r="D459" s="143"/>
      <c r="E459" s="144"/>
      <c r="F459" s="145"/>
      <c r="G459" s="146"/>
      <c r="H459" s="143"/>
      <c r="I459" s="144"/>
      <c r="J459" s="143"/>
      <c r="K459" s="144"/>
      <c r="L459" s="89"/>
    </row>
    <row r="460" spans="1:12" ht="12.75">
      <c r="A460" s="6" t="s">
        <v>26</v>
      </c>
      <c r="B460" s="141" t="s">
        <v>147</v>
      </c>
      <c r="C460" s="142"/>
      <c r="D460" s="143"/>
      <c r="E460" s="144"/>
      <c r="F460" s="145"/>
      <c r="G460" s="146"/>
      <c r="H460" s="143"/>
      <c r="I460" s="144"/>
      <c r="J460" s="143"/>
      <c r="K460" s="144"/>
      <c r="L460" s="89"/>
    </row>
    <row r="461" spans="1:12" ht="12.75">
      <c r="A461" s="6" t="s">
        <v>27</v>
      </c>
      <c r="B461" s="141" t="s">
        <v>148</v>
      </c>
      <c r="C461" s="142"/>
      <c r="D461" s="143"/>
      <c r="E461" s="144"/>
      <c r="F461" s="145"/>
      <c r="G461" s="146"/>
      <c r="H461" s="143"/>
      <c r="I461" s="144"/>
      <c r="J461" s="143"/>
      <c r="K461" s="144"/>
      <c r="L461" s="89"/>
    </row>
    <row r="462" spans="1:12" ht="12.75">
      <c r="A462" s="6" t="s">
        <v>28</v>
      </c>
      <c r="B462" s="76" t="s">
        <v>153</v>
      </c>
      <c r="C462" s="77"/>
      <c r="D462" s="78"/>
      <c r="E462" s="79"/>
      <c r="F462" s="80"/>
      <c r="G462" s="81">
        <v>0</v>
      </c>
      <c r="H462" s="78"/>
      <c r="I462" s="79">
        <v>18.4</v>
      </c>
      <c r="J462" s="78"/>
      <c r="K462" s="79"/>
      <c r="L462" s="89"/>
    </row>
    <row r="463" spans="1:12" ht="12.75">
      <c r="A463" s="75"/>
      <c r="B463" s="151" t="s">
        <v>132</v>
      </c>
      <c r="C463" s="152"/>
      <c r="D463" s="159">
        <f>D454</f>
        <v>0</v>
      </c>
      <c r="E463" s="160"/>
      <c r="F463" s="161">
        <f>G462+G458+F456+F454</f>
        <v>1.4</v>
      </c>
      <c r="G463" s="162"/>
      <c r="H463" s="159">
        <f>SUM(H454:I462)</f>
        <v>290.6</v>
      </c>
      <c r="I463" s="160"/>
      <c r="J463" s="159" t="s">
        <v>0</v>
      </c>
      <c r="K463" s="160"/>
      <c r="L463" s="91"/>
    </row>
    <row r="464" spans="1:12" ht="15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>
      <c r="A476" s="68"/>
      <c r="B476" s="68"/>
      <c r="C476" s="68"/>
      <c r="D476" s="68"/>
      <c r="E476" s="68"/>
      <c r="F476" s="68"/>
      <c r="G476" s="68"/>
      <c r="H476" s="68"/>
      <c r="I476" s="68"/>
      <c r="J476" s="139" t="s">
        <v>158</v>
      </c>
      <c r="K476" s="139"/>
      <c r="L476" s="139"/>
    </row>
    <row r="477" spans="1:12" ht="15.75">
      <c r="A477" s="68"/>
      <c r="B477" s="68"/>
      <c r="C477" s="68"/>
      <c r="D477" s="68"/>
      <c r="E477" s="68"/>
      <c r="F477" s="68"/>
      <c r="G477" s="68"/>
      <c r="H477" s="68"/>
      <c r="I477" s="68"/>
      <c r="J477" s="139" t="s">
        <v>173</v>
      </c>
      <c r="K477" s="139"/>
      <c r="L477" s="139"/>
    </row>
    <row r="478" spans="1:12" ht="15.75">
      <c r="A478" s="68"/>
      <c r="B478" s="68"/>
      <c r="C478" s="68"/>
      <c r="D478" s="68"/>
      <c r="E478" s="68"/>
      <c r="F478" s="68"/>
      <c r="G478" s="68"/>
      <c r="H478" s="68"/>
      <c r="I478" s="68"/>
      <c r="J478" s="71"/>
      <c r="K478" s="71"/>
      <c r="L478" s="71"/>
    </row>
    <row r="479" spans="1:12" ht="15.75">
      <c r="A479" s="68"/>
      <c r="B479" s="68"/>
      <c r="C479" s="68"/>
      <c r="D479" s="68"/>
      <c r="E479" s="68"/>
      <c r="F479" s="68"/>
      <c r="G479" s="68"/>
      <c r="H479" s="68"/>
      <c r="I479" s="68"/>
      <c r="J479" s="139" t="s">
        <v>174</v>
      </c>
      <c r="K479" s="139"/>
      <c r="L479" s="139"/>
    </row>
    <row r="480" spans="1:12" ht="12.75">
      <c r="A480" s="68"/>
      <c r="B480" s="68"/>
      <c r="C480" s="68"/>
      <c r="D480" s="68"/>
      <c r="E480" s="68"/>
      <c r="F480" s="68"/>
      <c r="G480" s="68"/>
      <c r="H480" s="68"/>
      <c r="I480" s="68"/>
      <c r="J480" s="73"/>
      <c r="K480" s="73"/>
      <c r="L480" s="73"/>
    </row>
    <row r="481" spans="1:12" ht="12.75">
      <c r="A481" s="68"/>
      <c r="B481" s="68"/>
      <c r="C481" s="68"/>
      <c r="D481" s="68"/>
      <c r="E481" s="68"/>
      <c r="F481" s="68"/>
      <c r="G481" s="68"/>
      <c r="H481" s="68"/>
      <c r="I481" s="68"/>
      <c r="J481" s="73"/>
      <c r="K481" s="73"/>
      <c r="L481" s="73"/>
    </row>
    <row r="482" spans="1:12" ht="12.75">
      <c r="A482" s="68"/>
      <c r="B482" s="68"/>
      <c r="C482" s="68"/>
      <c r="D482" s="68"/>
      <c r="E482" s="68"/>
      <c r="F482" s="68"/>
      <c r="G482" s="68"/>
      <c r="H482" s="68"/>
      <c r="I482" s="68"/>
      <c r="J482" s="73"/>
      <c r="K482" s="73"/>
      <c r="L482" s="73"/>
    </row>
    <row r="483" spans="1:12" ht="12.7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1:12" ht="12.75">
      <c r="A484" s="140" t="s">
        <v>136</v>
      </c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</row>
    <row r="485" spans="1:12" ht="12.75">
      <c r="A485" s="140" t="s">
        <v>175</v>
      </c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</row>
    <row r="486" spans="1:12" ht="12.7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</row>
    <row r="487" spans="1:12" ht="12.75">
      <c r="A487" s="75" t="s">
        <v>6</v>
      </c>
      <c r="B487" s="116" t="s">
        <v>138</v>
      </c>
      <c r="C487" s="117"/>
      <c r="D487" s="116" t="s">
        <v>139</v>
      </c>
      <c r="E487" s="117"/>
      <c r="F487" s="116">
        <v>2004</v>
      </c>
      <c r="G487" s="117"/>
      <c r="H487" s="116">
        <v>2005</v>
      </c>
      <c r="I487" s="117"/>
      <c r="J487" s="116">
        <v>2006</v>
      </c>
      <c r="K487" s="117"/>
      <c r="L487" s="5">
        <v>2007</v>
      </c>
    </row>
    <row r="488" spans="1:12" ht="12.75">
      <c r="A488" s="6" t="s">
        <v>20</v>
      </c>
      <c r="B488" s="141" t="s">
        <v>140</v>
      </c>
      <c r="C488" s="142"/>
      <c r="D488" s="143" t="s">
        <v>0</v>
      </c>
      <c r="E488" s="144"/>
      <c r="F488" s="145">
        <v>1.8</v>
      </c>
      <c r="G488" s="146"/>
      <c r="H488" s="143" t="s">
        <v>0</v>
      </c>
      <c r="I488" s="144"/>
      <c r="J488" s="143">
        <v>163.9</v>
      </c>
      <c r="K488" s="144"/>
      <c r="L488" s="89"/>
    </row>
    <row r="489" spans="1:12" ht="12.75">
      <c r="A489" s="6" t="s">
        <v>21</v>
      </c>
      <c r="B489" s="141" t="s">
        <v>141</v>
      </c>
      <c r="C489" s="142"/>
      <c r="D489" s="143"/>
      <c r="E489" s="144"/>
      <c r="F489" s="145" t="s">
        <v>0</v>
      </c>
      <c r="G489" s="146"/>
      <c r="H489" s="143" t="s">
        <v>0</v>
      </c>
      <c r="I489" s="144"/>
      <c r="J489" s="143" t="s">
        <v>0</v>
      </c>
      <c r="K489" s="144"/>
      <c r="L489" s="89"/>
    </row>
    <row r="490" spans="1:12" ht="12.75">
      <c r="A490" s="6" t="s">
        <v>22</v>
      </c>
      <c r="B490" s="141" t="s">
        <v>142</v>
      </c>
      <c r="C490" s="142"/>
      <c r="D490" s="143"/>
      <c r="E490" s="144"/>
      <c r="F490" s="145" t="s">
        <v>0</v>
      </c>
      <c r="G490" s="146"/>
      <c r="H490" s="143" t="s">
        <v>0</v>
      </c>
      <c r="I490" s="144"/>
      <c r="J490" s="143">
        <v>183.5</v>
      </c>
      <c r="K490" s="144"/>
      <c r="L490" s="89"/>
    </row>
    <row r="491" spans="1:12" ht="12.75">
      <c r="A491" s="6" t="s">
        <v>23</v>
      </c>
      <c r="B491" s="141" t="s">
        <v>143</v>
      </c>
      <c r="C491" s="142"/>
      <c r="D491" s="143"/>
      <c r="E491" s="144"/>
      <c r="F491" s="145"/>
      <c r="G491" s="146"/>
      <c r="H491" s="143" t="s">
        <v>0</v>
      </c>
      <c r="I491" s="144"/>
      <c r="J491" s="143" t="s">
        <v>0</v>
      </c>
      <c r="K491" s="144"/>
      <c r="L491" s="89"/>
    </row>
    <row r="492" spans="1:12" ht="12.75">
      <c r="A492" s="6" t="s">
        <v>24</v>
      </c>
      <c r="B492" s="141" t="s">
        <v>144</v>
      </c>
      <c r="C492" s="142"/>
      <c r="D492" s="143"/>
      <c r="E492" s="144"/>
      <c r="F492" s="90" t="s">
        <v>0</v>
      </c>
      <c r="G492" s="81" t="s">
        <v>0</v>
      </c>
      <c r="H492" s="90" t="s">
        <v>0</v>
      </c>
      <c r="I492" s="81" t="s">
        <v>0</v>
      </c>
      <c r="J492" s="90" t="s">
        <v>145</v>
      </c>
      <c r="K492" s="81">
        <v>50</v>
      </c>
      <c r="L492" s="89"/>
    </row>
    <row r="493" spans="1:12" ht="12.75">
      <c r="A493" s="6" t="s">
        <v>25</v>
      </c>
      <c r="B493" s="141" t="s">
        <v>146</v>
      </c>
      <c r="C493" s="142"/>
      <c r="D493" s="143"/>
      <c r="E493" s="144"/>
      <c r="F493" s="145"/>
      <c r="G493" s="146"/>
      <c r="H493" s="143"/>
      <c r="I493" s="144"/>
      <c r="J493" s="143"/>
      <c r="K493" s="144"/>
      <c r="L493" s="89"/>
    </row>
    <row r="494" spans="1:12" ht="12.75">
      <c r="A494" s="6" t="s">
        <v>26</v>
      </c>
      <c r="B494" s="141" t="s">
        <v>147</v>
      </c>
      <c r="C494" s="142"/>
      <c r="D494" s="143"/>
      <c r="E494" s="144"/>
      <c r="F494" s="145"/>
      <c r="G494" s="146"/>
      <c r="H494" s="143"/>
      <c r="I494" s="144"/>
      <c r="J494" s="143"/>
      <c r="K494" s="144"/>
      <c r="L494" s="89"/>
    </row>
    <row r="495" spans="1:12" ht="12.75">
      <c r="A495" s="6" t="s">
        <v>27</v>
      </c>
      <c r="B495" s="141" t="s">
        <v>148</v>
      </c>
      <c r="C495" s="142"/>
      <c r="D495" s="143"/>
      <c r="E495" s="144"/>
      <c r="F495" s="145"/>
      <c r="G495" s="146"/>
      <c r="H495" s="143"/>
      <c r="I495" s="144"/>
      <c r="J495" s="143"/>
      <c r="K495" s="144"/>
      <c r="L495" s="89"/>
    </row>
    <row r="496" spans="1:12" ht="12.75">
      <c r="A496" s="6" t="s">
        <v>28</v>
      </c>
      <c r="B496" s="76" t="s">
        <v>153</v>
      </c>
      <c r="C496" s="77"/>
      <c r="D496" s="78"/>
      <c r="E496" s="79"/>
      <c r="F496" s="80"/>
      <c r="G496" s="81"/>
      <c r="H496" s="78"/>
      <c r="I496" s="79"/>
      <c r="J496" s="78"/>
      <c r="K496" s="79">
        <v>36.7</v>
      </c>
      <c r="L496" s="89"/>
    </row>
    <row r="497" spans="1:12" ht="12.75">
      <c r="A497" s="75"/>
      <c r="B497" s="151" t="s">
        <v>132</v>
      </c>
      <c r="C497" s="152"/>
      <c r="D497" s="159" t="str">
        <f>D488</f>
        <v> </v>
      </c>
      <c r="E497" s="160"/>
      <c r="F497" s="161">
        <f>SUM(F488:G495)</f>
        <v>1.8</v>
      </c>
      <c r="G497" s="162"/>
      <c r="H497" s="159" t="s">
        <v>0</v>
      </c>
      <c r="I497" s="160"/>
      <c r="J497" s="159">
        <f>K496+K492+J490+J488</f>
        <v>434.1</v>
      </c>
      <c r="K497" s="160"/>
      <c r="L497" s="9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>
      <c r="A511" s="68"/>
      <c r="B511" s="68"/>
      <c r="C511" s="68"/>
      <c r="D511" s="68"/>
      <c r="E511" s="68"/>
      <c r="F511" s="68"/>
      <c r="G511" s="68"/>
      <c r="H511" s="68"/>
      <c r="I511" s="68"/>
      <c r="J511" s="139" t="s">
        <v>176</v>
      </c>
      <c r="K511" s="139"/>
      <c r="L511" s="139"/>
    </row>
    <row r="512" spans="1:12" ht="15.75">
      <c r="A512" s="68"/>
      <c r="B512" s="68"/>
      <c r="C512" s="68"/>
      <c r="D512" s="68"/>
      <c r="E512" s="68"/>
      <c r="F512" s="68"/>
      <c r="G512" s="68"/>
      <c r="H512" s="68"/>
      <c r="I512" s="68"/>
      <c r="J512" s="139" t="s">
        <v>161</v>
      </c>
      <c r="K512" s="139"/>
      <c r="L512" s="139"/>
    </row>
    <row r="513" spans="1:12" ht="15.75">
      <c r="A513" s="68"/>
      <c r="B513" s="68"/>
      <c r="C513" s="68"/>
      <c r="D513" s="68"/>
      <c r="E513" s="68"/>
      <c r="F513" s="68"/>
      <c r="G513" s="68"/>
      <c r="H513" s="68"/>
      <c r="I513" s="68"/>
      <c r="J513" s="71"/>
      <c r="K513" s="71"/>
      <c r="L513" s="71"/>
    </row>
    <row r="514" spans="1:12" ht="15.75">
      <c r="A514" s="68"/>
      <c r="B514" s="68"/>
      <c r="C514" s="68"/>
      <c r="D514" s="68"/>
      <c r="E514" s="68"/>
      <c r="F514" s="68"/>
      <c r="G514" s="68"/>
      <c r="H514" s="68"/>
      <c r="I514" s="68"/>
      <c r="J514" s="139" t="s">
        <v>177</v>
      </c>
      <c r="K514" s="139"/>
      <c r="L514" s="139"/>
    </row>
    <row r="515" spans="1:12" ht="12.75">
      <c r="A515" s="68"/>
      <c r="B515" s="68"/>
      <c r="C515" s="68"/>
      <c r="D515" s="68"/>
      <c r="E515" s="68"/>
      <c r="F515" s="68"/>
      <c r="G515" s="68"/>
      <c r="H515" s="68"/>
      <c r="I515" s="68"/>
      <c r="J515" s="73"/>
      <c r="K515" s="73"/>
      <c r="L515" s="73"/>
    </row>
    <row r="516" spans="1:12" ht="12.75">
      <c r="A516" s="68"/>
      <c r="B516" s="68"/>
      <c r="C516" s="68"/>
      <c r="D516" s="68"/>
      <c r="E516" s="68"/>
      <c r="F516" s="68"/>
      <c r="G516" s="68"/>
      <c r="H516" s="68"/>
      <c r="I516" s="68"/>
      <c r="J516" s="73"/>
      <c r="K516" s="73"/>
      <c r="L516" s="73"/>
    </row>
    <row r="517" spans="1:12" ht="12.75">
      <c r="A517" s="68"/>
      <c r="B517" s="68"/>
      <c r="C517" s="68"/>
      <c r="D517" s="68"/>
      <c r="E517" s="68"/>
      <c r="F517" s="68"/>
      <c r="G517" s="68"/>
      <c r="H517" s="68"/>
      <c r="I517" s="68"/>
      <c r="J517" s="73"/>
      <c r="K517" s="73"/>
      <c r="L517" s="73"/>
    </row>
    <row r="518" spans="1:12" ht="12.7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</row>
    <row r="519" spans="1:12" ht="12.75">
      <c r="A519" s="140" t="s">
        <v>136</v>
      </c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</row>
    <row r="520" spans="1:12" ht="12.75">
      <c r="A520" s="140" t="s">
        <v>178</v>
      </c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</row>
    <row r="521" spans="1:12" ht="12.7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</row>
    <row r="522" spans="1:12" ht="12.75">
      <c r="A522" s="75" t="s">
        <v>6</v>
      </c>
      <c r="B522" s="116" t="s">
        <v>138</v>
      </c>
      <c r="C522" s="117"/>
      <c r="D522" s="116" t="s">
        <v>139</v>
      </c>
      <c r="E522" s="117"/>
      <c r="F522" s="116">
        <v>2004</v>
      </c>
      <c r="G522" s="117"/>
      <c r="H522" s="116">
        <v>2005</v>
      </c>
      <c r="I522" s="117"/>
      <c r="J522" s="116">
        <v>2006</v>
      </c>
      <c r="K522" s="117"/>
      <c r="L522" s="5">
        <v>2007</v>
      </c>
    </row>
    <row r="523" spans="1:12" ht="12.75">
      <c r="A523" s="6" t="s">
        <v>20</v>
      </c>
      <c r="B523" s="141" t="s">
        <v>140</v>
      </c>
      <c r="C523" s="142"/>
      <c r="D523" s="143" t="s">
        <v>0</v>
      </c>
      <c r="E523" s="144"/>
      <c r="F523" s="145">
        <v>4.5</v>
      </c>
      <c r="G523" s="146"/>
      <c r="H523" s="143">
        <v>33.3</v>
      </c>
      <c r="I523" s="144"/>
      <c r="J523" s="143" t="s">
        <v>0</v>
      </c>
      <c r="K523" s="144"/>
      <c r="L523" s="89"/>
    </row>
    <row r="524" spans="1:12" ht="12.75">
      <c r="A524" s="6" t="s">
        <v>21</v>
      </c>
      <c r="B524" s="141" t="s">
        <v>141</v>
      </c>
      <c r="C524" s="142"/>
      <c r="D524" s="143"/>
      <c r="E524" s="144"/>
      <c r="F524" s="145" t="s">
        <v>0</v>
      </c>
      <c r="G524" s="146"/>
      <c r="H524" s="143"/>
      <c r="I524" s="144"/>
      <c r="J524" s="143" t="s">
        <v>0</v>
      </c>
      <c r="K524" s="144"/>
      <c r="L524" s="89"/>
    </row>
    <row r="525" spans="1:12" ht="12.75">
      <c r="A525" s="6" t="s">
        <v>22</v>
      </c>
      <c r="B525" s="141" t="s">
        <v>142</v>
      </c>
      <c r="C525" s="142"/>
      <c r="D525" s="143"/>
      <c r="E525" s="144"/>
      <c r="F525" s="145">
        <v>0</v>
      </c>
      <c r="G525" s="146"/>
      <c r="H525" s="143">
        <v>16.2</v>
      </c>
      <c r="I525" s="144"/>
      <c r="J525" s="143" t="s">
        <v>0</v>
      </c>
      <c r="K525" s="144"/>
      <c r="L525" s="89"/>
    </row>
    <row r="526" spans="1:12" ht="12.75">
      <c r="A526" s="6" t="s">
        <v>23</v>
      </c>
      <c r="B526" s="141" t="s">
        <v>143</v>
      </c>
      <c r="C526" s="142"/>
      <c r="D526" s="143"/>
      <c r="E526" s="144"/>
      <c r="F526" s="145"/>
      <c r="G526" s="146"/>
      <c r="H526" s="143" t="s">
        <v>0</v>
      </c>
      <c r="I526" s="144"/>
      <c r="J526" s="143" t="s">
        <v>0</v>
      </c>
      <c r="K526" s="144"/>
      <c r="L526" s="89"/>
    </row>
    <row r="527" spans="1:12" ht="12.75">
      <c r="A527" s="6" t="s">
        <v>24</v>
      </c>
      <c r="B527" s="141" t="s">
        <v>144</v>
      </c>
      <c r="C527" s="142"/>
      <c r="D527" s="143"/>
      <c r="E527" s="144"/>
      <c r="F527" s="90" t="s">
        <v>0</v>
      </c>
      <c r="G527" s="81" t="s">
        <v>0</v>
      </c>
      <c r="H527" s="90" t="s">
        <v>0</v>
      </c>
      <c r="I527" s="81" t="s">
        <v>0</v>
      </c>
      <c r="J527" s="90" t="s">
        <v>0</v>
      </c>
      <c r="K527" s="81" t="s">
        <v>0</v>
      </c>
      <c r="L527" s="89"/>
    </row>
    <row r="528" spans="1:12" ht="12.75">
      <c r="A528" s="6" t="s">
        <v>25</v>
      </c>
      <c r="B528" s="141" t="s">
        <v>146</v>
      </c>
      <c r="C528" s="142"/>
      <c r="D528" s="143"/>
      <c r="E528" s="144"/>
      <c r="F528" s="145"/>
      <c r="G528" s="146"/>
      <c r="H528" s="143"/>
      <c r="I528" s="144"/>
      <c r="J528" s="143"/>
      <c r="K528" s="144"/>
      <c r="L528" s="89"/>
    </row>
    <row r="529" spans="1:12" ht="12.75">
      <c r="A529" s="6" t="s">
        <v>26</v>
      </c>
      <c r="B529" s="141" t="s">
        <v>147</v>
      </c>
      <c r="C529" s="142"/>
      <c r="D529" s="143"/>
      <c r="E529" s="144"/>
      <c r="F529" s="145"/>
      <c r="G529" s="146"/>
      <c r="H529" s="143"/>
      <c r="I529" s="144"/>
      <c r="J529" s="143"/>
      <c r="K529" s="144"/>
      <c r="L529" s="89"/>
    </row>
    <row r="530" spans="1:12" ht="12.75">
      <c r="A530" s="6" t="s">
        <v>27</v>
      </c>
      <c r="B530" s="141" t="s">
        <v>148</v>
      </c>
      <c r="C530" s="142"/>
      <c r="D530" s="143"/>
      <c r="E530" s="144"/>
      <c r="F530" s="145"/>
      <c r="G530" s="146"/>
      <c r="H530" s="143"/>
      <c r="I530" s="144"/>
      <c r="J530" s="143"/>
      <c r="K530" s="144"/>
      <c r="L530" s="89"/>
    </row>
    <row r="531" spans="1:12" ht="12.75">
      <c r="A531" s="6" t="s">
        <v>28</v>
      </c>
      <c r="B531" s="76" t="s">
        <v>153</v>
      </c>
      <c r="C531" s="77"/>
      <c r="D531" s="78"/>
      <c r="E531" s="79"/>
      <c r="F531" s="80"/>
      <c r="G531" s="81"/>
      <c r="H531" s="78"/>
      <c r="I531" s="79">
        <v>3.2</v>
      </c>
      <c r="J531" s="78"/>
      <c r="K531" s="79"/>
      <c r="L531" s="89"/>
    </row>
    <row r="532" spans="1:12" ht="12.75">
      <c r="A532" s="75"/>
      <c r="B532" s="151" t="s">
        <v>132</v>
      </c>
      <c r="C532" s="152"/>
      <c r="D532" s="159" t="str">
        <f>D523</f>
        <v> </v>
      </c>
      <c r="E532" s="160"/>
      <c r="F532" s="161">
        <f>F523+F525</f>
        <v>4.5</v>
      </c>
      <c r="G532" s="162"/>
      <c r="H532" s="159">
        <f>I531+H525+H523</f>
        <v>52.699999999999996</v>
      </c>
      <c r="I532" s="160"/>
      <c r="J532" s="159" t="s">
        <v>0</v>
      </c>
      <c r="K532" s="160"/>
      <c r="L532" s="9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68"/>
      <c r="B546" s="68"/>
      <c r="C546" s="68"/>
      <c r="D546" s="68"/>
      <c r="E546" s="68"/>
      <c r="F546" s="68"/>
      <c r="G546" s="68"/>
      <c r="H546" s="68"/>
      <c r="I546" s="68"/>
      <c r="J546" s="139" t="s">
        <v>158</v>
      </c>
      <c r="K546" s="139"/>
      <c r="L546" s="139"/>
    </row>
    <row r="547" spans="1:12" ht="15.75">
      <c r="A547" s="68"/>
      <c r="B547" s="68"/>
      <c r="C547" s="68"/>
      <c r="D547" s="68"/>
      <c r="E547" s="68"/>
      <c r="F547" s="68"/>
      <c r="G547" s="68"/>
      <c r="H547" s="68"/>
      <c r="I547" s="68"/>
      <c r="J547" s="139" t="s">
        <v>161</v>
      </c>
      <c r="K547" s="139"/>
      <c r="L547" s="139"/>
    </row>
    <row r="548" spans="1:12" ht="15.75">
      <c r="A548" s="68"/>
      <c r="B548" s="68"/>
      <c r="C548" s="68"/>
      <c r="D548" s="68"/>
      <c r="E548" s="68"/>
      <c r="F548" s="68"/>
      <c r="G548" s="68"/>
      <c r="H548" s="68"/>
      <c r="I548" s="68"/>
      <c r="J548" s="71"/>
      <c r="K548" s="71"/>
      <c r="L548" s="71"/>
    </row>
    <row r="549" spans="1:12" ht="15.75">
      <c r="A549" s="68"/>
      <c r="B549" s="68"/>
      <c r="C549" s="68"/>
      <c r="D549" s="68"/>
      <c r="E549" s="68"/>
      <c r="F549" s="68"/>
      <c r="G549" s="68"/>
      <c r="H549" s="68"/>
      <c r="I549" s="68"/>
      <c r="J549" s="139" t="s">
        <v>179</v>
      </c>
      <c r="K549" s="139"/>
      <c r="L549" s="139"/>
    </row>
    <row r="550" spans="1:12" ht="12.75">
      <c r="A550" s="68"/>
      <c r="B550" s="68"/>
      <c r="C550" s="68"/>
      <c r="D550" s="68"/>
      <c r="E550" s="68"/>
      <c r="F550" s="68"/>
      <c r="G550" s="68"/>
      <c r="H550" s="68"/>
      <c r="I550" s="68"/>
      <c r="J550" s="73"/>
      <c r="K550" s="73"/>
      <c r="L550" s="73"/>
    </row>
    <row r="551" spans="1:12" ht="12.75">
      <c r="A551" s="68"/>
      <c r="B551" s="68"/>
      <c r="C551" s="68"/>
      <c r="D551" s="68"/>
      <c r="E551" s="68"/>
      <c r="F551" s="68"/>
      <c r="G551" s="68"/>
      <c r="H551" s="68"/>
      <c r="I551" s="68"/>
      <c r="J551" s="73"/>
      <c r="K551" s="73"/>
      <c r="L551" s="73"/>
    </row>
    <row r="552" spans="1:12" ht="12.75">
      <c r="A552" s="68"/>
      <c r="B552" s="68"/>
      <c r="C552" s="68"/>
      <c r="D552" s="68"/>
      <c r="E552" s="68"/>
      <c r="F552" s="68"/>
      <c r="G552" s="68"/>
      <c r="H552" s="68"/>
      <c r="I552" s="68"/>
      <c r="J552" s="73"/>
      <c r="K552" s="73"/>
      <c r="L552" s="73"/>
    </row>
    <row r="553" spans="1:12" ht="12.7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</row>
    <row r="554" spans="1:12" ht="12.75">
      <c r="A554" s="140" t="s">
        <v>136</v>
      </c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</row>
    <row r="555" spans="1:12" ht="12.75">
      <c r="A555" s="140" t="s">
        <v>180</v>
      </c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</row>
    <row r="556" spans="1:12" ht="12.7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</row>
    <row r="557" spans="1:12" ht="12.75">
      <c r="A557" s="75" t="s">
        <v>6</v>
      </c>
      <c r="B557" s="116" t="s">
        <v>138</v>
      </c>
      <c r="C557" s="117"/>
      <c r="D557" s="116" t="s">
        <v>139</v>
      </c>
      <c r="E557" s="117"/>
      <c r="F557" s="116">
        <v>2004</v>
      </c>
      <c r="G557" s="117"/>
      <c r="H557" s="116">
        <v>2005</v>
      </c>
      <c r="I557" s="117"/>
      <c r="J557" s="116">
        <v>2006</v>
      </c>
      <c r="K557" s="117"/>
      <c r="L557" s="5">
        <v>2007</v>
      </c>
    </row>
    <row r="558" spans="1:12" ht="12.75">
      <c r="A558" s="6" t="s">
        <v>20</v>
      </c>
      <c r="B558" s="141" t="s">
        <v>140</v>
      </c>
      <c r="C558" s="142"/>
      <c r="D558" s="143"/>
      <c r="E558" s="144"/>
      <c r="F558" s="145">
        <v>7.7</v>
      </c>
      <c r="G558" s="146"/>
      <c r="H558" s="143">
        <v>72.3</v>
      </c>
      <c r="I558" s="144"/>
      <c r="J558" s="143" t="s">
        <v>0</v>
      </c>
      <c r="K558" s="144"/>
      <c r="L558" s="89"/>
    </row>
    <row r="559" spans="1:12" ht="12.75">
      <c r="A559" s="6" t="s">
        <v>21</v>
      </c>
      <c r="B559" s="141" t="s">
        <v>141</v>
      </c>
      <c r="C559" s="142"/>
      <c r="D559" s="143"/>
      <c r="E559" s="144"/>
      <c r="F559" s="145" t="s">
        <v>0</v>
      </c>
      <c r="G559" s="146"/>
      <c r="H559" s="143" t="s">
        <v>0</v>
      </c>
      <c r="I559" s="144"/>
      <c r="J559" s="143" t="s">
        <v>0</v>
      </c>
      <c r="K559" s="144"/>
      <c r="L559" s="89"/>
    </row>
    <row r="560" spans="1:12" ht="12.75">
      <c r="A560" s="6" t="s">
        <v>22</v>
      </c>
      <c r="B560" s="141" t="s">
        <v>142</v>
      </c>
      <c r="C560" s="142"/>
      <c r="D560" s="143"/>
      <c r="E560" s="144"/>
      <c r="F560" s="145" t="s">
        <v>0</v>
      </c>
      <c r="G560" s="146"/>
      <c r="H560" s="143">
        <v>88.3</v>
      </c>
      <c r="I560" s="144"/>
      <c r="J560" s="143" t="s">
        <v>0</v>
      </c>
      <c r="K560" s="144"/>
      <c r="L560" s="89"/>
    </row>
    <row r="561" spans="1:12" ht="12.75">
      <c r="A561" s="6" t="s">
        <v>23</v>
      </c>
      <c r="B561" s="141" t="s">
        <v>143</v>
      </c>
      <c r="C561" s="142"/>
      <c r="D561" s="143"/>
      <c r="E561" s="144"/>
      <c r="F561" s="145"/>
      <c r="G561" s="146"/>
      <c r="H561" s="143" t="s">
        <v>0</v>
      </c>
      <c r="I561" s="144"/>
      <c r="J561" s="143" t="s">
        <v>0</v>
      </c>
      <c r="K561" s="144"/>
      <c r="L561" s="89"/>
    </row>
    <row r="562" spans="1:12" ht="12.75">
      <c r="A562" s="6" t="s">
        <v>24</v>
      </c>
      <c r="B562" s="141" t="s">
        <v>144</v>
      </c>
      <c r="C562" s="142"/>
      <c r="D562" s="143"/>
      <c r="E562" s="144"/>
      <c r="F562" s="90" t="s">
        <v>0</v>
      </c>
      <c r="G562" s="81" t="s">
        <v>0</v>
      </c>
      <c r="H562" s="90" t="s">
        <v>0</v>
      </c>
      <c r="I562" s="81" t="s">
        <v>0</v>
      </c>
      <c r="J562" s="90" t="s">
        <v>0</v>
      </c>
      <c r="K562" s="81" t="s">
        <v>0</v>
      </c>
      <c r="L562" s="89"/>
    </row>
    <row r="563" spans="1:12" ht="12.75">
      <c r="A563" s="6" t="s">
        <v>25</v>
      </c>
      <c r="B563" s="141" t="s">
        <v>146</v>
      </c>
      <c r="C563" s="142"/>
      <c r="D563" s="143"/>
      <c r="E563" s="144"/>
      <c r="F563" s="145"/>
      <c r="G563" s="146"/>
      <c r="H563" s="143"/>
      <c r="I563" s="144"/>
      <c r="J563" s="143"/>
      <c r="K563" s="144"/>
      <c r="L563" s="89"/>
    </row>
    <row r="564" spans="1:12" ht="12.75">
      <c r="A564" s="6" t="s">
        <v>26</v>
      </c>
      <c r="B564" s="141" t="s">
        <v>147</v>
      </c>
      <c r="C564" s="142"/>
      <c r="D564" s="143"/>
      <c r="E564" s="144"/>
      <c r="F564" s="145"/>
      <c r="G564" s="146"/>
      <c r="H564" s="143"/>
      <c r="I564" s="144"/>
      <c r="J564" s="143"/>
      <c r="K564" s="144"/>
      <c r="L564" s="89"/>
    </row>
    <row r="565" spans="1:12" ht="12.75">
      <c r="A565" s="6" t="s">
        <v>27</v>
      </c>
      <c r="B565" s="141" t="s">
        <v>148</v>
      </c>
      <c r="C565" s="142"/>
      <c r="D565" s="143"/>
      <c r="E565" s="144"/>
      <c r="F565" s="145"/>
      <c r="G565" s="146"/>
      <c r="H565" s="143"/>
      <c r="I565" s="144"/>
      <c r="J565" s="143"/>
      <c r="K565" s="144"/>
      <c r="L565" s="89"/>
    </row>
    <row r="566" spans="1:12" ht="12.75">
      <c r="A566" s="6" t="s">
        <v>28</v>
      </c>
      <c r="B566" s="76" t="s">
        <v>153</v>
      </c>
      <c r="C566" s="77"/>
      <c r="D566" s="78"/>
      <c r="E566" s="79"/>
      <c r="F566" s="80"/>
      <c r="G566" s="81"/>
      <c r="H566" s="78"/>
      <c r="I566" s="79">
        <v>17.7</v>
      </c>
      <c r="J566" s="78"/>
      <c r="K566" s="79"/>
      <c r="L566" s="89"/>
    </row>
    <row r="567" spans="1:12" ht="12.75">
      <c r="A567" s="75"/>
      <c r="B567" s="151" t="s">
        <v>132</v>
      </c>
      <c r="C567" s="152"/>
      <c r="D567" s="159">
        <f>D558</f>
        <v>0</v>
      </c>
      <c r="E567" s="160"/>
      <c r="F567" s="161">
        <f>SUM(F558:G565)</f>
        <v>7.7</v>
      </c>
      <c r="G567" s="162"/>
      <c r="H567" s="159">
        <f>I566+H560+H558</f>
        <v>178.3</v>
      </c>
      <c r="I567" s="160"/>
      <c r="J567" s="159" t="s">
        <v>0</v>
      </c>
      <c r="K567" s="160"/>
      <c r="L567" s="9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68"/>
      <c r="B581" s="68"/>
      <c r="C581" s="68"/>
      <c r="D581" s="68"/>
      <c r="E581" s="68"/>
      <c r="F581" s="68"/>
      <c r="G581" s="68"/>
      <c r="H581" s="68"/>
      <c r="I581" s="68"/>
      <c r="J581" s="139" t="s">
        <v>158</v>
      </c>
      <c r="K581" s="139"/>
      <c r="L581" s="139"/>
    </row>
    <row r="582" spans="1:12" ht="15.75">
      <c r="A582" s="68"/>
      <c r="B582" s="68"/>
      <c r="C582" s="68"/>
      <c r="D582" s="68"/>
      <c r="E582" s="68"/>
      <c r="F582" s="68"/>
      <c r="G582" s="68"/>
      <c r="H582" s="68"/>
      <c r="I582" s="68"/>
      <c r="J582" s="139" t="s">
        <v>181</v>
      </c>
      <c r="K582" s="139"/>
      <c r="L582" s="139"/>
    </row>
    <row r="583" spans="1:12" ht="15.75">
      <c r="A583" s="68"/>
      <c r="B583" s="68"/>
      <c r="C583" s="68"/>
      <c r="D583" s="68"/>
      <c r="E583" s="68"/>
      <c r="F583" s="68"/>
      <c r="G583" s="68"/>
      <c r="H583" s="68"/>
      <c r="I583" s="68"/>
      <c r="J583" s="71"/>
      <c r="K583" s="71"/>
      <c r="L583" s="71"/>
    </row>
    <row r="584" spans="1:12" ht="15.75">
      <c r="A584" s="68"/>
      <c r="B584" s="68"/>
      <c r="C584" s="68"/>
      <c r="D584" s="68"/>
      <c r="E584" s="68"/>
      <c r="F584" s="68"/>
      <c r="G584" s="68"/>
      <c r="H584" s="68"/>
      <c r="I584" s="68"/>
      <c r="J584" s="139" t="s">
        <v>135</v>
      </c>
      <c r="K584" s="139"/>
      <c r="L584" s="139"/>
    </row>
    <row r="585" spans="1:12" ht="12.75">
      <c r="A585" s="68"/>
      <c r="B585" s="68"/>
      <c r="C585" s="68"/>
      <c r="D585" s="68"/>
      <c r="E585" s="68"/>
      <c r="F585" s="68"/>
      <c r="G585" s="68"/>
      <c r="H585" s="68"/>
      <c r="I585" s="68"/>
      <c r="J585" s="73"/>
      <c r="K585" s="73"/>
      <c r="L585" s="73"/>
    </row>
    <row r="586" spans="1:12" ht="12.75">
      <c r="A586" s="68"/>
      <c r="B586" s="68"/>
      <c r="C586" s="68"/>
      <c r="D586" s="68"/>
      <c r="E586" s="68"/>
      <c r="F586" s="68"/>
      <c r="G586" s="68"/>
      <c r="H586" s="68"/>
      <c r="I586" s="68"/>
      <c r="J586" s="73"/>
      <c r="K586" s="73"/>
      <c r="L586" s="73"/>
    </row>
    <row r="587" spans="1:12" ht="12.75">
      <c r="A587" s="68"/>
      <c r="B587" s="68"/>
      <c r="C587" s="68"/>
      <c r="D587" s="68"/>
      <c r="E587" s="68"/>
      <c r="F587" s="68"/>
      <c r="G587" s="68"/>
      <c r="H587" s="68"/>
      <c r="I587" s="68"/>
      <c r="J587" s="73"/>
      <c r="K587" s="73"/>
      <c r="L587" s="73"/>
    </row>
    <row r="588" spans="1:12" ht="12.7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</row>
    <row r="589" spans="1:12" ht="12.75">
      <c r="A589" s="140" t="s">
        <v>136</v>
      </c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</row>
    <row r="590" spans="1:12" ht="12.75">
      <c r="A590" s="140" t="s">
        <v>182</v>
      </c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</row>
    <row r="591" spans="1:12" ht="12.7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</row>
    <row r="592" spans="1:12" ht="12.75">
      <c r="A592" s="75" t="s">
        <v>6</v>
      </c>
      <c r="B592" s="116" t="s">
        <v>138</v>
      </c>
      <c r="C592" s="117"/>
      <c r="D592" s="116" t="s">
        <v>139</v>
      </c>
      <c r="E592" s="117"/>
      <c r="F592" s="116">
        <v>2004</v>
      </c>
      <c r="G592" s="117"/>
      <c r="H592" s="116">
        <v>2005</v>
      </c>
      <c r="I592" s="117"/>
      <c r="J592" s="116">
        <v>2006</v>
      </c>
      <c r="K592" s="117"/>
      <c r="L592" s="5">
        <v>2007</v>
      </c>
    </row>
    <row r="593" spans="1:12" ht="12.75">
      <c r="A593" s="6" t="s">
        <v>20</v>
      </c>
      <c r="B593" s="141" t="s">
        <v>140</v>
      </c>
      <c r="C593" s="142"/>
      <c r="D593" s="143" t="s">
        <v>0</v>
      </c>
      <c r="E593" s="144"/>
      <c r="F593" s="145">
        <v>23.5</v>
      </c>
      <c r="G593" s="146"/>
      <c r="H593" s="143">
        <v>98.6</v>
      </c>
      <c r="I593" s="144"/>
      <c r="J593" s="143">
        <v>68</v>
      </c>
      <c r="K593" s="144"/>
      <c r="L593" s="89"/>
    </row>
    <row r="594" spans="1:12" ht="12.75">
      <c r="A594" s="6" t="s">
        <v>21</v>
      </c>
      <c r="B594" s="141" t="s">
        <v>141</v>
      </c>
      <c r="C594" s="142"/>
      <c r="D594" s="143"/>
      <c r="E594" s="144"/>
      <c r="F594" s="145" t="s">
        <v>0</v>
      </c>
      <c r="G594" s="146"/>
      <c r="H594" s="143" t="s">
        <v>0</v>
      </c>
      <c r="I594" s="144"/>
      <c r="J594" s="143" t="s">
        <v>0</v>
      </c>
      <c r="K594" s="144"/>
      <c r="L594" s="89"/>
    </row>
    <row r="595" spans="1:12" ht="12.75">
      <c r="A595" s="6" t="s">
        <v>22</v>
      </c>
      <c r="B595" s="141" t="s">
        <v>142</v>
      </c>
      <c r="C595" s="142"/>
      <c r="D595" s="143"/>
      <c r="E595" s="144"/>
      <c r="F595" s="145" t="s">
        <v>0</v>
      </c>
      <c r="G595" s="146"/>
      <c r="H595" s="143">
        <v>186.6</v>
      </c>
      <c r="I595" s="144"/>
      <c r="J595" s="143">
        <v>522.8</v>
      </c>
      <c r="K595" s="144"/>
      <c r="L595" s="89"/>
    </row>
    <row r="596" spans="1:12" ht="12.75">
      <c r="A596" s="6" t="s">
        <v>23</v>
      </c>
      <c r="B596" s="141" t="s">
        <v>143</v>
      </c>
      <c r="C596" s="142"/>
      <c r="D596" s="143"/>
      <c r="E596" s="144"/>
      <c r="F596" s="145"/>
      <c r="G596" s="146"/>
      <c r="H596" s="143" t="s">
        <v>0</v>
      </c>
      <c r="I596" s="144"/>
      <c r="J596" s="143" t="s">
        <v>0</v>
      </c>
      <c r="K596" s="144"/>
      <c r="L596" s="89"/>
    </row>
    <row r="597" spans="1:12" ht="12.75">
      <c r="A597" s="6" t="s">
        <v>24</v>
      </c>
      <c r="B597" s="141" t="s">
        <v>144</v>
      </c>
      <c r="C597" s="142"/>
      <c r="D597" s="143"/>
      <c r="E597" s="144"/>
      <c r="F597" s="90" t="s">
        <v>0</v>
      </c>
      <c r="G597" s="81" t="s">
        <v>0</v>
      </c>
      <c r="H597" s="90" t="s">
        <v>0</v>
      </c>
      <c r="I597" s="81" t="s">
        <v>0</v>
      </c>
      <c r="J597" s="90" t="s">
        <v>145</v>
      </c>
      <c r="K597" s="81">
        <v>200</v>
      </c>
      <c r="L597" s="89"/>
    </row>
    <row r="598" spans="1:12" ht="12.75">
      <c r="A598" s="6" t="s">
        <v>25</v>
      </c>
      <c r="B598" s="141" t="s">
        <v>146</v>
      </c>
      <c r="C598" s="142"/>
      <c r="D598" s="143"/>
      <c r="E598" s="144"/>
      <c r="F598" s="145"/>
      <c r="G598" s="146"/>
      <c r="H598" s="143"/>
      <c r="I598" s="144"/>
      <c r="J598" s="143"/>
      <c r="K598" s="144"/>
      <c r="L598" s="89"/>
    </row>
    <row r="599" spans="1:12" ht="12.75">
      <c r="A599" s="6" t="s">
        <v>26</v>
      </c>
      <c r="B599" s="141" t="s">
        <v>147</v>
      </c>
      <c r="C599" s="142"/>
      <c r="D599" s="143"/>
      <c r="E599" s="144"/>
      <c r="F599" s="145"/>
      <c r="G599" s="146"/>
      <c r="H599" s="143"/>
      <c r="I599" s="144"/>
      <c r="J599" s="143"/>
      <c r="K599" s="144"/>
      <c r="L599" s="89"/>
    </row>
    <row r="600" spans="1:12" ht="12.75">
      <c r="A600" s="6" t="s">
        <v>27</v>
      </c>
      <c r="B600" s="141" t="s">
        <v>148</v>
      </c>
      <c r="C600" s="142"/>
      <c r="D600" s="143"/>
      <c r="E600" s="144"/>
      <c r="F600" s="145"/>
      <c r="G600" s="146"/>
      <c r="H600" s="143"/>
      <c r="I600" s="144"/>
      <c r="J600" s="143"/>
      <c r="K600" s="144"/>
      <c r="L600" s="89"/>
    </row>
    <row r="601" spans="1:12" ht="12.75">
      <c r="A601" s="6" t="s">
        <v>28</v>
      </c>
      <c r="B601" s="76" t="s">
        <v>153</v>
      </c>
      <c r="C601" s="77"/>
      <c r="D601" s="78"/>
      <c r="E601" s="79"/>
      <c r="F601" s="80"/>
      <c r="G601" s="81"/>
      <c r="H601" s="78"/>
      <c r="I601" s="79">
        <v>31.1</v>
      </c>
      <c r="J601" s="78"/>
      <c r="K601" s="79">
        <v>87.2</v>
      </c>
      <c r="L601" s="89"/>
    </row>
    <row r="602" spans="1:12" ht="12.75">
      <c r="A602" s="75"/>
      <c r="B602" s="151" t="s">
        <v>132</v>
      </c>
      <c r="C602" s="152"/>
      <c r="D602" s="159" t="str">
        <f>D593</f>
        <v> </v>
      </c>
      <c r="E602" s="160"/>
      <c r="F602" s="161">
        <f>SUM(F593:G600)</f>
        <v>23.5</v>
      </c>
      <c r="G602" s="162"/>
      <c r="H602" s="159">
        <f>I601+H595+H593</f>
        <v>316.29999999999995</v>
      </c>
      <c r="I602" s="160"/>
      <c r="J602" s="159">
        <f>K601+K597+J595+J593</f>
        <v>878</v>
      </c>
      <c r="K602" s="160"/>
      <c r="L602" s="9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68"/>
      <c r="B616" s="68"/>
      <c r="C616" s="68"/>
      <c r="D616" s="68"/>
      <c r="E616" s="68"/>
      <c r="F616" s="68"/>
      <c r="G616" s="68"/>
      <c r="H616" s="68"/>
      <c r="I616" s="68"/>
      <c r="J616" s="139" t="s">
        <v>183</v>
      </c>
      <c r="K616" s="139"/>
      <c r="L616" s="139"/>
    </row>
    <row r="617" spans="1:12" ht="15.75">
      <c r="A617" s="68"/>
      <c r="B617" s="68"/>
      <c r="C617" s="68"/>
      <c r="D617" s="68"/>
      <c r="E617" s="68"/>
      <c r="F617" s="68"/>
      <c r="G617" s="68"/>
      <c r="H617" s="68"/>
      <c r="I617" s="68"/>
      <c r="J617" s="139" t="s">
        <v>184</v>
      </c>
      <c r="K617" s="139"/>
      <c r="L617" s="139"/>
    </row>
    <row r="618" spans="1:12" ht="15.75">
      <c r="A618" s="68"/>
      <c r="B618" s="68"/>
      <c r="C618" s="68"/>
      <c r="D618" s="68"/>
      <c r="E618" s="68"/>
      <c r="F618" s="68"/>
      <c r="G618" s="68"/>
      <c r="H618" s="68"/>
      <c r="I618" s="68"/>
      <c r="J618" s="71"/>
      <c r="K618" s="71"/>
      <c r="L618" s="71"/>
    </row>
    <row r="619" spans="1:12" ht="15.75">
      <c r="A619" s="68"/>
      <c r="B619" s="68"/>
      <c r="C619" s="68"/>
      <c r="D619" s="68"/>
      <c r="E619" s="68"/>
      <c r="F619" s="68"/>
      <c r="G619" s="68"/>
      <c r="H619" s="68"/>
      <c r="I619" s="68"/>
      <c r="J619" s="139" t="s">
        <v>135</v>
      </c>
      <c r="K619" s="139"/>
      <c r="L619" s="139"/>
    </row>
    <row r="620" spans="1:12" ht="12.75">
      <c r="A620" s="68"/>
      <c r="B620" s="68"/>
      <c r="C620" s="68"/>
      <c r="D620" s="68"/>
      <c r="E620" s="68"/>
      <c r="F620" s="68"/>
      <c r="G620" s="68"/>
      <c r="H620" s="68"/>
      <c r="I620" s="68"/>
      <c r="J620" s="73"/>
      <c r="K620" s="73"/>
      <c r="L620" s="73"/>
    </row>
    <row r="621" spans="1:12" ht="12.75">
      <c r="A621" s="68"/>
      <c r="B621" s="68"/>
      <c r="C621" s="68"/>
      <c r="D621" s="68"/>
      <c r="E621" s="68"/>
      <c r="F621" s="68"/>
      <c r="G621" s="68"/>
      <c r="H621" s="68"/>
      <c r="I621" s="68"/>
      <c r="J621" s="73"/>
      <c r="K621" s="73"/>
      <c r="L621" s="73"/>
    </row>
    <row r="622" spans="1:12" ht="12.75">
      <c r="A622" s="68"/>
      <c r="B622" s="68"/>
      <c r="C622" s="68"/>
      <c r="D622" s="68"/>
      <c r="E622" s="68"/>
      <c r="F622" s="68"/>
      <c r="G622" s="68"/>
      <c r="H622" s="68"/>
      <c r="I622" s="68"/>
      <c r="J622" s="73"/>
      <c r="K622" s="73"/>
      <c r="L622" s="73"/>
    </row>
    <row r="623" spans="1:12" ht="12.7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</row>
    <row r="624" spans="1:12" ht="12.75">
      <c r="A624" s="140" t="s">
        <v>136</v>
      </c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</row>
    <row r="625" spans="1:12" ht="12.75">
      <c r="A625" s="140" t="s">
        <v>185</v>
      </c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</row>
    <row r="626" spans="1:12" ht="12.7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</row>
    <row r="627" spans="1:12" ht="12.75">
      <c r="A627" s="75" t="s">
        <v>6</v>
      </c>
      <c r="B627" s="116" t="s">
        <v>138</v>
      </c>
      <c r="C627" s="117"/>
      <c r="D627" s="116" t="s">
        <v>139</v>
      </c>
      <c r="E627" s="117"/>
      <c r="F627" s="116">
        <v>2004</v>
      </c>
      <c r="G627" s="117"/>
      <c r="H627" s="116">
        <v>2005</v>
      </c>
      <c r="I627" s="117"/>
      <c r="J627" s="116">
        <v>2006</v>
      </c>
      <c r="K627" s="117"/>
      <c r="L627" s="5">
        <v>2007</v>
      </c>
    </row>
    <row r="628" spans="1:12" ht="12.75">
      <c r="A628" s="6" t="s">
        <v>20</v>
      </c>
      <c r="B628" s="141" t="s">
        <v>140</v>
      </c>
      <c r="C628" s="142"/>
      <c r="D628" s="143" t="s">
        <v>0</v>
      </c>
      <c r="E628" s="144"/>
      <c r="F628" s="145">
        <v>3.7</v>
      </c>
      <c r="G628" s="146"/>
      <c r="H628" s="143">
        <v>101.2</v>
      </c>
      <c r="I628" s="144"/>
      <c r="J628" s="143" t="s">
        <v>0</v>
      </c>
      <c r="K628" s="144"/>
      <c r="L628" s="89"/>
    </row>
    <row r="629" spans="1:12" ht="12.75">
      <c r="A629" s="6" t="s">
        <v>21</v>
      </c>
      <c r="B629" s="141" t="s">
        <v>141</v>
      </c>
      <c r="C629" s="142"/>
      <c r="D629" s="143"/>
      <c r="E629" s="144"/>
      <c r="F629" s="145" t="s">
        <v>0</v>
      </c>
      <c r="G629" s="146"/>
      <c r="H629" s="143" t="s">
        <v>0</v>
      </c>
      <c r="I629" s="144"/>
      <c r="J629" s="143" t="s">
        <v>0</v>
      </c>
      <c r="K629" s="144"/>
      <c r="L629" s="89"/>
    </row>
    <row r="630" spans="1:12" ht="12.75">
      <c r="A630" s="6" t="s">
        <v>22</v>
      </c>
      <c r="B630" s="141" t="s">
        <v>142</v>
      </c>
      <c r="C630" s="142"/>
      <c r="D630" s="143"/>
      <c r="E630" s="144"/>
      <c r="F630" s="145">
        <v>0</v>
      </c>
      <c r="G630" s="146"/>
      <c r="H630" s="143">
        <v>195.4</v>
      </c>
      <c r="I630" s="144"/>
      <c r="J630" s="143" t="s">
        <v>0</v>
      </c>
      <c r="K630" s="144"/>
      <c r="L630" s="89"/>
    </row>
    <row r="631" spans="1:12" ht="12.75">
      <c r="A631" s="6" t="s">
        <v>23</v>
      </c>
      <c r="B631" s="141" t="s">
        <v>143</v>
      </c>
      <c r="C631" s="142"/>
      <c r="D631" s="143"/>
      <c r="E631" s="144"/>
      <c r="F631" s="145"/>
      <c r="G631" s="146"/>
      <c r="H631" s="143" t="s">
        <v>0</v>
      </c>
      <c r="I631" s="144"/>
      <c r="J631" s="143" t="s">
        <v>0</v>
      </c>
      <c r="K631" s="144"/>
      <c r="L631" s="89"/>
    </row>
    <row r="632" spans="1:12" ht="12.75">
      <c r="A632" s="6" t="s">
        <v>24</v>
      </c>
      <c r="B632" s="141" t="s">
        <v>144</v>
      </c>
      <c r="C632" s="142"/>
      <c r="D632" s="143"/>
      <c r="E632" s="144"/>
      <c r="F632" s="90" t="s">
        <v>0</v>
      </c>
      <c r="G632" s="81">
        <v>0</v>
      </c>
      <c r="H632" s="90" t="s">
        <v>0</v>
      </c>
      <c r="I632" s="81">
        <v>0</v>
      </c>
      <c r="J632" s="90" t="s">
        <v>0</v>
      </c>
      <c r="K632" s="81" t="s">
        <v>0</v>
      </c>
      <c r="L632" s="89"/>
    </row>
    <row r="633" spans="1:12" ht="12.75">
      <c r="A633" s="6" t="s">
        <v>25</v>
      </c>
      <c r="B633" s="141" t="s">
        <v>146</v>
      </c>
      <c r="C633" s="142"/>
      <c r="D633" s="143"/>
      <c r="E633" s="144"/>
      <c r="F633" s="145"/>
      <c r="G633" s="146"/>
      <c r="H633" s="143"/>
      <c r="I633" s="144"/>
      <c r="J633" s="143"/>
      <c r="K633" s="144"/>
      <c r="L633" s="89"/>
    </row>
    <row r="634" spans="1:12" ht="12.75">
      <c r="A634" s="6" t="s">
        <v>26</v>
      </c>
      <c r="B634" s="141" t="s">
        <v>147</v>
      </c>
      <c r="C634" s="142"/>
      <c r="D634" s="143"/>
      <c r="E634" s="144"/>
      <c r="F634" s="145"/>
      <c r="G634" s="146"/>
      <c r="H634" s="143"/>
      <c r="I634" s="144"/>
      <c r="J634" s="143"/>
      <c r="K634" s="144"/>
      <c r="L634" s="89"/>
    </row>
    <row r="635" spans="1:12" ht="12.75">
      <c r="A635" s="6" t="s">
        <v>27</v>
      </c>
      <c r="B635" s="141" t="s">
        <v>148</v>
      </c>
      <c r="C635" s="142"/>
      <c r="D635" s="143"/>
      <c r="E635" s="144"/>
      <c r="F635" s="145"/>
      <c r="G635" s="146"/>
      <c r="H635" s="143"/>
      <c r="I635" s="144"/>
      <c r="J635" s="143"/>
      <c r="K635" s="144"/>
      <c r="L635" s="89"/>
    </row>
    <row r="636" spans="1:12" ht="12.75">
      <c r="A636" s="6" t="s">
        <v>28</v>
      </c>
      <c r="B636" s="76" t="s">
        <v>153</v>
      </c>
      <c r="C636" s="77"/>
      <c r="D636" s="78"/>
      <c r="E636" s="79"/>
      <c r="F636" s="80"/>
      <c r="G636" s="81">
        <v>0</v>
      </c>
      <c r="H636" s="78"/>
      <c r="I636" s="79">
        <v>32.6</v>
      </c>
      <c r="J636" s="78"/>
      <c r="K636" s="79"/>
      <c r="L636" s="89"/>
    </row>
    <row r="637" spans="1:12" ht="12.75">
      <c r="A637" s="75"/>
      <c r="B637" s="151" t="s">
        <v>132</v>
      </c>
      <c r="C637" s="152"/>
      <c r="D637" s="159" t="str">
        <f>D628</f>
        <v> </v>
      </c>
      <c r="E637" s="160"/>
      <c r="F637" s="161">
        <f>G636+F630+F628</f>
        <v>3.7</v>
      </c>
      <c r="G637" s="162"/>
      <c r="H637" s="159">
        <f>SUM(H628:I636)</f>
        <v>329.20000000000005</v>
      </c>
      <c r="I637" s="160"/>
      <c r="J637" s="159" t="s">
        <v>0</v>
      </c>
      <c r="K637" s="160"/>
      <c r="L637" s="91"/>
    </row>
    <row r="638" spans="1:12" ht="12.75">
      <c r="A638" s="73"/>
      <c r="B638" s="73"/>
      <c r="C638" s="73"/>
      <c r="D638" s="94"/>
      <c r="E638" s="94"/>
      <c r="F638" s="95"/>
      <c r="G638" s="95"/>
      <c r="H638" s="94"/>
      <c r="I638" s="94"/>
      <c r="J638" s="94"/>
      <c r="K638" s="94"/>
      <c r="L638" s="96"/>
    </row>
    <row r="639" spans="1:12" ht="12.75">
      <c r="A639" s="73"/>
      <c r="B639" s="73"/>
      <c r="C639" s="73"/>
      <c r="D639" s="94"/>
      <c r="E639" s="94"/>
      <c r="F639" s="95"/>
      <c r="G639" s="95"/>
      <c r="H639" s="94"/>
      <c r="I639" s="94"/>
      <c r="J639" s="94"/>
      <c r="K639" s="94"/>
      <c r="L639" s="96"/>
    </row>
    <row r="640" spans="1:12" ht="12.75">
      <c r="A640" s="73"/>
      <c r="B640" s="73"/>
      <c r="C640" s="73"/>
      <c r="D640" s="94"/>
      <c r="E640" s="94"/>
      <c r="F640" s="95"/>
      <c r="G640" s="95"/>
      <c r="H640" s="94"/>
      <c r="I640" s="94"/>
      <c r="J640" s="94"/>
      <c r="K640" s="94"/>
      <c r="L640" s="96"/>
    </row>
    <row r="641" spans="1:12" ht="12.75">
      <c r="A641" s="73"/>
      <c r="B641" s="73"/>
      <c r="C641" s="73"/>
      <c r="D641" s="94"/>
      <c r="E641" s="94"/>
      <c r="F641" s="95"/>
      <c r="G641" s="95"/>
      <c r="H641" s="94"/>
      <c r="I641" s="94"/>
      <c r="J641" s="94"/>
      <c r="K641" s="94"/>
      <c r="L641" s="96"/>
    </row>
    <row r="642" spans="1:12" ht="12.75">
      <c r="A642" s="73"/>
      <c r="B642" s="73"/>
      <c r="C642" s="73"/>
      <c r="D642" s="94"/>
      <c r="E642" s="94"/>
      <c r="F642" s="95"/>
      <c r="G642" s="95"/>
      <c r="H642" s="94"/>
      <c r="I642" s="94"/>
      <c r="J642" s="94"/>
      <c r="K642" s="94"/>
      <c r="L642" s="96"/>
    </row>
    <row r="643" spans="1:12" ht="12.75">
      <c r="A643" s="73"/>
      <c r="B643" s="73"/>
      <c r="C643" s="73"/>
      <c r="D643" s="94"/>
      <c r="E643" s="94"/>
      <c r="F643" s="95"/>
      <c r="G643" s="95"/>
      <c r="H643" s="94"/>
      <c r="I643" s="94"/>
      <c r="J643" s="94"/>
      <c r="K643" s="94"/>
      <c r="L643" s="96"/>
    </row>
    <row r="644" spans="1:12" ht="12.75">
      <c r="A644" s="73"/>
      <c r="B644" s="73"/>
      <c r="C644" s="73"/>
      <c r="D644" s="94"/>
      <c r="E644" s="94"/>
      <c r="F644" s="95"/>
      <c r="G644" s="95"/>
      <c r="H644" s="94"/>
      <c r="I644" s="94"/>
      <c r="J644" s="94"/>
      <c r="K644" s="94"/>
      <c r="L644" s="96"/>
    </row>
    <row r="645" spans="1:12" ht="12.75">
      <c r="A645" s="73"/>
      <c r="B645" s="73"/>
      <c r="C645" s="73"/>
      <c r="D645" s="94"/>
      <c r="E645" s="94"/>
      <c r="F645" s="95"/>
      <c r="G645" s="95"/>
      <c r="H645" s="94"/>
      <c r="I645" s="94"/>
      <c r="J645" s="94"/>
      <c r="K645" s="94"/>
      <c r="L645" s="96"/>
    </row>
    <row r="646" spans="1:12" ht="12.75">
      <c r="A646" s="73"/>
      <c r="B646" s="73"/>
      <c r="C646" s="73"/>
      <c r="D646" s="94"/>
      <c r="E646" s="94"/>
      <c r="F646" s="95"/>
      <c r="G646" s="95"/>
      <c r="H646" s="94"/>
      <c r="I646" s="94"/>
      <c r="J646" s="94"/>
      <c r="K646" s="94"/>
      <c r="L646" s="96"/>
    </row>
    <row r="647" spans="1:12" ht="12.75">
      <c r="A647" s="73"/>
      <c r="B647" s="73"/>
      <c r="C647" s="73"/>
      <c r="D647" s="94"/>
      <c r="E647" s="94"/>
      <c r="F647" s="95"/>
      <c r="G647" s="95"/>
      <c r="H647" s="94"/>
      <c r="I647" s="94"/>
      <c r="J647" s="94"/>
      <c r="K647" s="94"/>
      <c r="L647" s="96"/>
    </row>
    <row r="648" spans="1:12" ht="12.75">
      <c r="A648" s="73"/>
      <c r="B648" s="73"/>
      <c r="C648" s="73"/>
      <c r="D648" s="94"/>
      <c r="E648" s="94"/>
      <c r="F648" s="95"/>
      <c r="G648" s="95"/>
      <c r="H648" s="94"/>
      <c r="I648" s="94"/>
      <c r="J648" s="94"/>
      <c r="K648" s="94"/>
      <c r="L648" s="96"/>
    </row>
    <row r="649" spans="1:12" ht="12.75">
      <c r="A649" s="73"/>
      <c r="B649" s="73"/>
      <c r="C649" s="73"/>
      <c r="D649" s="94"/>
      <c r="E649" s="94"/>
      <c r="F649" s="95"/>
      <c r="G649" s="95"/>
      <c r="H649" s="94"/>
      <c r="I649" s="94"/>
      <c r="J649" s="94"/>
      <c r="K649" s="94"/>
      <c r="L649" s="96"/>
    </row>
    <row r="650" spans="1:12" ht="12.75">
      <c r="A650" s="73"/>
      <c r="B650" s="73"/>
      <c r="C650" s="73"/>
      <c r="D650" s="94"/>
      <c r="E650" s="94"/>
      <c r="F650" s="95"/>
      <c r="G650" s="95"/>
      <c r="H650" s="94"/>
      <c r="I650" s="94"/>
      <c r="J650" s="94"/>
      <c r="K650" s="94"/>
      <c r="L650" s="96"/>
    </row>
    <row r="651" spans="1:12" ht="15.75">
      <c r="A651" s="68"/>
      <c r="B651" s="68"/>
      <c r="C651" s="68"/>
      <c r="D651" s="68"/>
      <c r="E651" s="68"/>
      <c r="F651" s="68"/>
      <c r="G651" s="68"/>
      <c r="H651" s="68"/>
      <c r="I651" s="68"/>
      <c r="J651" s="139" t="s">
        <v>183</v>
      </c>
      <c r="K651" s="139"/>
      <c r="L651" s="139"/>
    </row>
    <row r="652" spans="1:12" ht="15.75">
      <c r="A652" s="68"/>
      <c r="B652" s="68"/>
      <c r="C652" s="68"/>
      <c r="D652" s="68"/>
      <c r="E652" s="68"/>
      <c r="F652" s="68"/>
      <c r="G652" s="68"/>
      <c r="H652" s="68"/>
      <c r="I652" s="68"/>
      <c r="J652" s="139" t="s">
        <v>186</v>
      </c>
      <c r="K652" s="139"/>
      <c r="L652" s="139"/>
    </row>
    <row r="653" spans="1:12" ht="15.75">
      <c r="A653" s="68"/>
      <c r="B653" s="68"/>
      <c r="C653" s="68"/>
      <c r="D653" s="68"/>
      <c r="E653" s="68"/>
      <c r="F653" s="68"/>
      <c r="G653" s="68"/>
      <c r="H653" s="68"/>
      <c r="I653" s="68"/>
      <c r="J653" s="71"/>
      <c r="K653" s="71"/>
      <c r="L653" s="71"/>
    </row>
    <row r="654" spans="1:12" ht="15.75">
      <c r="A654" s="68"/>
      <c r="B654" s="68"/>
      <c r="C654" s="68"/>
      <c r="D654" s="68"/>
      <c r="E654" s="68"/>
      <c r="F654" s="68"/>
      <c r="G654" s="68"/>
      <c r="H654" s="68"/>
      <c r="I654" s="68"/>
      <c r="J654" s="139" t="s">
        <v>151</v>
      </c>
      <c r="K654" s="139"/>
      <c r="L654" s="139"/>
    </row>
    <row r="655" spans="1:12" ht="12.75">
      <c r="A655" s="68"/>
      <c r="B655" s="68"/>
      <c r="C655" s="68"/>
      <c r="D655" s="68"/>
      <c r="E655" s="68"/>
      <c r="F655" s="68"/>
      <c r="G655" s="68"/>
      <c r="H655" s="68"/>
      <c r="I655" s="68"/>
      <c r="J655" s="73"/>
      <c r="K655" s="73"/>
      <c r="L655" s="73"/>
    </row>
    <row r="656" spans="1:12" ht="12.75">
      <c r="A656" s="68"/>
      <c r="B656" s="68"/>
      <c r="C656" s="68"/>
      <c r="D656" s="68"/>
      <c r="E656" s="68"/>
      <c r="F656" s="68"/>
      <c r="G656" s="68"/>
      <c r="H656" s="68"/>
      <c r="I656" s="68"/>
      <c r="J656" s="73"/>
      <c r="K656" s="73"/>
      <c r="L656" s="73"/>
    </row>
    <row r="657" spans="1:12" ht="12.75">
      <c r="A657" s="68"/>
      <c r="B657" s="68"/>
      <c r="C657" s="68"/>
      <c r="D657" s="68"/>
      <c r="E657" s="68"/>
      <c r="F657" s="68"/>
      <c r="G657" s="68"/>
      <c r="H657" s="68"/>
      <c r="I657" s="68"/>
      <c r="J657" s="73"/>
      <c r="K657" s="73"/>
      <c r="L657" s="73"/>
    </row>
    <row r="658" spans="1:12" ht="12.75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</row>
    <row r="659" spans="1:12" ht="12.75">
      <c r="A659" s="140" t="s">
        <v>136</v>
      </c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</row>
    <row r="660" spans="1:12" ht="12.75">
      <c r="A660" s="140" t="s">
        <v>187</v>
      </c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</row>
    <row r="661" spans="1:12" ht="12.75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</row>
    <row r="662" spans="1:12" ht="12.75">
      <c r="A662" s="75" t="s">
        <v>6</v>
      </c>
      <c r="B662" s="116" t="s">
        <v>138</v>
      </c>
      <c r="C662" s="117"/>
      <c r="D662" s="116" t="s">
        <v>139</v>
      </c>
      <c r="E662" s="117"/>
      <c r="F662" s="116">
        <v>2004</v>
      </c>
      <c r="G662" s="117"/>
      <c r="H662" s="116">
        <v>2005</v>
      </c>
      <c r="I662" s="117"/>
      <c r="J662" s="116">
        <v>2006</v>
      </c>
      <c r="K662" s="117"/>
      <c r="L662" s="5">
        <v>2007</v>
      </c>
    </row>
    <row r="663" spans="1:12" ht="12.75">
      <c r="A663" s="6" t="s">
        <v>20</v>
      </c>
      <c r="B663" s="141" t="s">
        <v>140</v>
      </c>
      <c r="C663" s="142"/>
      <c r="D663" s="143" t="s">
        <v>0</v>
      </c>
      <c r="E663" s="144"/>
      <c r="F663" s="145">
        <v>3.7</v>
      </c>
      <c r="G663" s="146"/>
      <c r="H663" s="143">
        <v>279.9</v>
      </c>
      <c r="I663" s="144"/>
      <c r="J663" s="143">
        <v>0</v>
      </c>
      <c r="K663" s="144"/>
      <c r="L663" s="89"/>
    </row>
    <row r="664" spans="1:12" ht="12.75">
      <c r="A664" s="6" t="s">
        <v>21</v>
      </c>
      <c r="B664" s="141" t="s">
        <v>141</v>
      </c>
      <c r="C664" s="142"/>
      <c r="D664" s="143"/>
      <c r="E664" s="144"/>
      <c r="F664" s="145" t="s">
        <v>0</v>
      </c>
      <c r="G664" s="146"/>
      <c r="H664" s="143" t="s">
        <v>0</v>
      </c>
      <c r="I664" s="144"/>
      <c r="J664" s="143" t="s">
        <v>0</v>
      </c>
      <c r="K664" s="144"/>
      <c r="L664" s="89"/>
    </row>
    <row r="665" spans="1:12" ht="12.75">
      <c r="A665" s="6" t="s">
        <v>22</v>
      </c>
      <c r="B665" s="141" t="s">
        <v>142</v>
      </c>
      <c r="C665" s="142"/>
      <c r="D665" s="143"/>
      <c r="E665" s="144"/>
      <c r="F665" s="145" t="s">
        <v>0</v>
      </c>
      <c r="G665" s="146"/>
      <c r="H665" s="143">
        <v>540.9</v>
      </c>
      <c r="I665" s="144"/>
      <c r="J665" s="143">
        <v>0</v>
      </c>
      <c r="K665" s="144"/>
      <c r="L665" s="89"/>
    </row>
    <row r="666" spans="1:12" ht="12.75">
      <c r="A666" s="6" t="s">
        <v>23</v>
      </c>
      <c r="B666" s="141" t="s">
        <v>143</v>
      </c>
      <c r="C666" s="142"/>
      <c r="D666" s="143"/>
      <c r="E666" s="144"/>
      <c r="F666" s="145"/>
      <c r="G666" s="146"/>
      <c r="H666" s="143" t="s">
        <v>0</v>
      </c>
      <c r="I666" s="144"/>
      <c r="J666" s="143" t="s">
        <v>0</v>
      </c>
      <c r="K666" s="144"/>
      <c r="L666" s="89"/>
    </row>
    <row r="667" spans="1:12" ht="12.75">
      <c r="A667" s="6" t="s">
        <v>24</v>
      </c>
      <c r="B667" s="141" t="s">
        <v>144</v>
      </c>
      <c r="C667" s="142"/>
      <c r="D667" s="143"/>
      <c r="E667" s="144"/>
      <c r="F667" s="90" t="s">
        <v>0</v>
      </c>
      <c r="G667" s="81" t="s">
        <v>0</v>
      </c>
      <c r="H667" s="90" t="s">
        <v>0</v>
      </c>
      <c r="I667" s="81">
        <v>0</v>
      </c>
      <c r="J667" s="90" t="s">
        <v>0</v>
      </c>
      <c r="K667" s="81">
        <v>0</v>
      </c>
      <c r="L667" s="89"/>
    </row>
    <row r="668" spans="1:12" ht="12.75">
      <c r="A668" s="6" t="s">
        <v>25</v>
      </c>
      <c r="B668" s="141" t="s">
        <v>146</v>
      </c>
      <c r="C668" s="142"/>
      <c r="D668" s="143"/>
      <c r="E668" s="144"/>
      <c r="F668" s="145"/>
      <c r="G668" s="146"/>
      <c r="H668" s="143">
        <f>SUM(H663:I671)</f>
        <v>0</v>
      </c>
      <c r="I668" s="144"/>
      <c r="J668" s="143"/>
      <c r="K668" s="144"/>
      <c r="L668" s="89"/>
    </row>
    <row r="669" spans="1:12" ht="12.75">
      <c r="A669" s="6" t="s">
        <v>26</v>
      </c>
      <c r="B669" s="141" t="s">
        <v>147</v>
      </c>
      <c r="C669" s="142"/>
      <c r="D669" s="143"/>
      <c r="E669" s="144"/>
      <c r="F669" s="145"/>
      <c r="G669" s="146"/>
      <c r="H669" s="143"/>
      <c r="I669" s="144"/>
      <c r="J669" s="143"/>
      <c r="K669" s="144"/>
      <c r="L669" s="89"/>
    </row>
    <row r="670" spans="1:12" ht="12.75">
      <c r="A670" s="6" t="s">
        <v>27</v>
      </c>
      <c r="B670" s="141" t="s">
        <v>148</v>
      </c>
      <c r="C670" s="142"/>
      <c r="D670" s="143"/>
      <c r="E670" s="144"/>
      <c r="F670" s="145"/>
      <c r="G670" s="146"/>
      <c r="H670" s="143"/>
      <c r="I670" s="144"/>
      <c r="J670" s="143"/>
      <c r="K670" s="144"/>
      <c r="L670" s="89"/>
    </row>
    <row r="671" spans="1:12" ht="12.75">
      <c r="A671" s="6" t="s">
        <v>28</v>
      </c>
      <c r="B671" s="76" t="s">
        <v>153</v>
      </c>
      <c r="C671" s="77"/>
      <c r="D671" s="78"/>
      <c r="E671" s="79"/>
      <c r="F671" s="80"/>
      <c r="G671" s="81"/>
      <c r="H671" s="78"/>
      <c r="I671" s="79">
        <v>90.2</v>
      </c>
      <c r="J671" s="78"/>
      <c r="K671" s="79"/>
      <c r="L671" s="89"/>
    </row>
    <row r="672" spans="1:12" ht="12.75">
      <c r="A672" s="75"/>
      <c r="B672" s="151" t="s">
        <v>132</v>
      </c>
      <c r="C672" s="152"/>
      <c r="D672" s="159" t="str">
        <f>D663</f>
        <v> </v>
      </c>
      <c r="E672" s="160"/>
      <c r="F672" s="161">
        <f>SUM(F663:G670)</f>
        <v>3.7</v>
      </c>
      <c r="G672" s="162"/>
      <c r="H672" s="159">
        <f>I671+I667+H665+H663</f>
        <v>911</v>
      </c>
      <c r="I672" s="160"/>
      <c r="J672" s="159">
        <f>K667+J665+J663</f>
        <v>0</v>
      </c>
      <c r="K672" s="160"/>
      <c r="L672" s="91"/>
    </row>
    <row r="673" spans="1:12" ht="12.75">
      <c r="A673" s="73"/>
      <c r="B673" s="73"/>
      <c r="C673" s="73"/>
      <c r="D673" s="94"/>
      <c r="E673" s="94"/>
      <c r="F673" s="95"/>
      <c r="G673" s="95"/>
      <c r="H673" s="94"/>
      <c r="I673" s="94"/>
      <c r="J673" s="94"/>
      <c r="K673" s="94"/>
      <c r="L673" s="96"/>
    </row>
    <row r="674" spans="1:12" ht="12.75">
      <c r="A674" s="73"/>
      <c r="B674" s="73"/>
      <c r="C674" s="73"/>
      <c r="D674" s="94"/>
      <c r="E674" s="94"/>
      <c r="F674" s="95"/>
      <c r="G674" s="95"/>
      <c r="H674" s="94"/>
      <c r="I674" s="94"/>
      <c r="J674" s="94"/>
      <c r="K674" s="94"/>
      <c r="L674" s="96"/>
    </row>
    <row r="675" spans="1:12" ht="12.75">
      <c r="A675" s="73"/>
      <c r="B675" s="73"/>
      <c r="C675" s="73"/>
      <c r="D675" s="94"/>
      <c r="E675" s="94"/>
      <c r="F675" s="95"/>
      <c r="G675" s="95"/>
      <c r="H675" s="94"/>
      <c r="I675" s="94"/>
      <c r="J675" s="94"/>
      <c r="K675" s="94"/>
      <c r="L675" s="96"/>
    </row>
    <row r="676" spans="1:12" ht="12.75">
      <c r="A676" s="73"/>
      <c r="B676" s="73"/>
      <c r="C676" s="73"/>
      <c r="D676" s="94"/>
      <c r="E676" s="94"/>
      <c r="F676" s="95"/>
      <c r="G676" s="95"/>
      <c r="H676" s="94"/>
      <c r="I676" s="94"/>
      <c r="J676" s="94"/>
      <c r="K676" s="94"/>
      <c r="L676" s="96"/>
    </row>
    <row r="677" spans="1:12" ht="12.75">
      <c r="A677" s="73"/>
      <c r="B677" s="73"/>
      <c r="C677" s="73"/>
      <c r="D677" s="94"/>
      <c r="E677" s="94"/>
      <c r="F677" s="95"/>
      <c r="G677" s="95"/>
      <c r="H677" s="94"/>
      <c r="I677" s="94"/>
      <c r="J677" s="94"/>
      <c r="K677" s="94"/>
      <c r="L677" s="96"/>
    </row>
    <row r="678" spans="1:12" ht="12.75">
      <c r="A678" s="73"/>
      <c r="B678" s="73"/>
      <c r="C678" s="73"/>
      <c r="D678" s="94"/>
      <c r="E678" s="94"/>
      <c r="F678" s="95"/>
      <c r="G678" s="95"/>
      <c r="H678" s="94"/>
      <c r="I678" s="94"/>
      <c r="J678" s="94"/>
      <c r="K678" s="94"/>
      <c r="L678" s="96"/>
    </row>
    <row r="679" spans="1:12" ht="12.75">
      <c r="A679" s="73"/>
      <c r="B679" s="73"/>
      <c r="C679" s="73"/>
      <c r="D679" s="94"/>
      <c r="E679" s="94"/>
      <c r="F679" s="95"/>
      <c r="G679" s="95"/>
      <c r="H679" s="94"/>
      <c r="I679" s="94"/>
      <c r="J679" s="94"/>
      <c r="K679" s="94"/>
      <c r="L679" s="96"/>
    </row>
    <row r="680" spans="1:12" ht="12.75">
      <c r="A680" s="73"/>
      <c r="B680" s="73"/>
      <c r="C680" s="73"/>
      <c r="D680" s="94"/>
      <c r="E680" s="94"/>
      <c r="F680" s="95"/>
      <c r="G680" s="95"/>
      <c r="H680" s="94"/>
      <c r="I680" s="94"/>
      <c r="J680" s="94"/>
      <c r="K680" s="94"/>
      <c r="L680" s="96"/>
    </row>
    <row r="681" spans="1:12" ht="12.75">
      <c r="A681" s="73"/>
      <c r="B681" s="73"/>
      <c r="C681" s="73"/>
      <c r="D681" s="94"/>
      <c r="E681" s="94"/>
      <c r="F681" s="95"/>
      <c r="G681" s="95"/>
      <c r="H681" s="94"/>
      <c r="I681" s="94"/>
      <c r="J681" s="94"/>
      <c r="K681" s="94"/>
      <c r="L681" s="96"/>
    </row>
    <row r="682" spans="1:12" ht="12.75">
      <c r="A682" s="73"/>
      <c r="B682" s="73"/>
      <c r="C682" s="73"/>
      <c r="D682" s="94"/>
      <c r="E682" s="94"/>
      <c r="F682" s="95"/>
      <c r="G682" s="95"/>
      <c r="H682" s="94"/>
      <c r="I682" s="94"/>
      <c r="J682" s="94"/>
      <c r="K682" s="94"/>
      <c r="L682" s="96"/>
    </row>
    <row r="683" spans="1:12" ht="12.75">
      <c r="A683" s="73"/>
      <c r="B683" s="73"/>
      <c r="C683" s="73"/>
      <c r="D683" s="94"/>
      <c r="E683" s="94"/>
      <c r="F683" s="95"/>
      <c r="G683" s="95"/>
      <c r="H683" s="94"/>
      <c r="I683" s="94"/>
      <c r="J683" s="94"/>
      <c r="K683" s="94"/>
      <c r="L683" s="96"/>
    </row>
    <row r="684" spans="1:12" ht="12.75">
      <c r="A684" s="73"/>
      <c r="B684" s="73"/>
      <c r="C684" s="73"/>
      <c r="D684" s="94"/>
      <c r="E684" s="94"/>
      <c r="F684" s="95"/>
      <c r="G684" s="95"/>
      <c r="H684" s="94"/>
      <c r="I684" s="94"/>
      <c r="J684" s="94"/>
      <c r="K684" s="94"/>
      <c r="L684" s="96"/>
    </row>
    <row r="685" spans="1:12" ht="12.75">
      <c r="A685" s="73"/>
      <c r="B685" s="73"/>
      <c r="C685" s="73"/>
      <c r="D685" s="94"/>
      <c r="E685" s="94"/>
      <c r="F685" s="95"/>
      <c r="G685" s="95"/>
      <c r="H685" s="94"/>
      <c r="I685" s="94"/>
      <c r="J685" s="94"/>
      <c r="K685" s="94"/>
      <c r="L685" s="96"/>
    </row>
    <row r="686" spans="1:12" ht="15.75">
      <c r="A686" s="68"/>
      <c r="B686" s="68"/>
      <c r="C686" s="68"/>
      <c r="D686" s="68"/>
      <c r="E686" s="68"/>
      <c r="F686" s="68"/>
      <c r="G686" s="68"/>
      <c r="H686" s="68"/>
      <c r="I686" s="68"/>
      <c r="J686" s="139" t="s">
        <v>183</v>
      </c>
      <c r="K686" s="139"/>
      <c r="L686" s="139"/>
    </row>
    <row r="687" spans="1:12" ht="15.75">
      <c r="A687" s="68"/>
      <c r="B687" s="68"/>
      <c r="C687" s="68"/>
      <c r="D687" s="68"/>
      <c r="E687" s="68"/>
      <c r="F687" s="68"/>
      <c r="G687" s="68"/>
      <c r="H687" s="68"/>
      <c r="I687" s="68"/>
      <c r="J687" s="139" t="s">
        <v>184</v>
      </c>
      <c r="K687" s="139"/>
      <c r="L687" s="139"/>
    </row>
    <row r="688" spans="1:12" ht="15.75">
      <c r="A688" s="68"/>
      <c r="B688" s="68"/>
      <c r="C688" s="68"/>
      <c r="D688" s="68"/>
      <c r="E688" s="68"/>
      <c r="F688" s="68"/>
      <c r="G688" s="68"/>
      <c r="H688" s="68"/>
      <c r="I688" s="68"/>
      <c r="J688" s="71"/>
      <c r="K688" s="71"/>
      <c r="L688" s="71"/>
    </row>
    <row r="689" spans="1:12" ht="15.75">
      <c r="A689" s="68"/>
      <c r="B689" s="68"/>
      <c r="C689" s="68"/>
      <c r="D689" s="68"/>
      <c r="E689" s="68"/>
      <c r="F689" s="68"/>
      <c r="G689" s="68"/>
      <c r="H689" s="68"/>
      <c r="I689" s="68"/>
      <c r="J689" s="139" t="s">
        <v>164</v>
      </c>
      <c r="K689" s="139"/>
      <c r="L689" s="139"/>
    </row>
    <row r="690" spans="1:12" ht="12.75">
      <c r="A690" s="68"/>
      <c r="B690" s="68"/>
      <c r="C690" s="68"/>
      <c r="D690" s="68"/>
      <c r="E690" s="68"/>
      <c r="F690" s="68"/>
      <c r="G690" s="68"/>
      <c r="H690" s="68"/>
      <c r="I690" s="68"/>
      <c r="J690" s="73"/>
      <c r="K690" s="73"/>
      <c r="L690" s="73"/>
    </row>
    <row r="691" spans="1:12" ht="12.75">
      <c r="A691" s="68"/>
      <c r="B691" s="68"/>
      <c r="C691" s="68"/>
      <c r="D691" s="68"/>
      <c r="E691" s="68"/>
      <c r="F691" s="68"/>
      <c r="G691" s="68"/>
      <c r="H691" s="68"/>
      <c r="I691" s="68"/>
      <c r="J691" s="73"/>
      <c r="K691" s="73"/>
      <c r="L691" s="73"/>
    </row>
    <row r="692" spans="1:12" ht="12.75">
      <c r="A692" s="68"/>
      <c r="B692" s="68"/>
      <c r="C692" s="68"/>
      <c r="D692" s="68"/>
      <c r="E692" s="68"/>
      <c r="F692" s="68"/>
      <c r="G692" s="68"/>
      <c r="H692" s="68"/>
      <c r="I692" s="68"/>
      <c r="J692" s="73"/>
      <c r="K692" s="73"/>
      <c r="L692" s="73"/>
    </row>
    <row r="693" spans="1:12" ht="12.75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</row>
    <row r="694" spans="1:12" ht="12.75">
      <c r="A694" s="140" t="s">
        <v>136</v>
      </c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</row>
    <row r="695" spans="1:12" ht="12.75">
      <c r="A695" s="140" t="s">
        <v>188</v>
      </c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</row>
    <row r="696" spans="1:12" ht="12.75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</row>
    <row r="697" spans="1:12" ht="12.75">
      <c r="A697" s="75" t="s">
        <v>6</v>
      </c>
      <c r="B697" s="116" t="s">
        <v>138</v>
      </c>
      <c r="C697" s="117"/>
      <c r="D697" s="116" t="s">
        <v>139</v>
      </c>
      <c r="E697" s="117"/>
      <c r="F697" s="116">
        <v>2004</v>
      </c>
      <c r="G697" s="117"/>
      <c r="H697" s="116">
        <v>2005</v>
      </c>
      <c r="I697" s="117"/>
      <c r="J697" s="116">
        <v>2006</v>
      </c>
      <c r="K697" s="117"/>
      <c r="L697" s="5">
        <v>2007</v>
      </c>
    </row>
    <row r="698" spans="1:12" ht="12.75">
      <c r="A698" s="6" t="s">
        <v>20</v>
      </c>
      <c r="B698" s="141" t="s">
        <v>140</v>
      </c>
      <c r="C698" s="142"/>
      <c r="D698" s="143"/>
      <c r="E698" s="144"/>
      <c r="F698" s="145">
        <v>10.4</v>
      </c>
      <c r="G698" s="146"/>
      <c r="H698" s="143">
        <v>209</v>
      </c>
      <c r="I698" s="144"/>
      <c r="J698" s="143" t="s">
        <v>0</v>
      </c>
      <c r="K698" s="144"/>
      <c r="L698" s="89"/>
    </row>
    <row r="699" spans="1:12" ht="12.75">
      <c r="A699" s="6" t="s">
        <v>21</v>
      </c>
      <c r="B699" s="141" t="s">
        <v>141</v>
      </c>
      <c r="C699" s="142"/>
      <c r="D699" s="143"/>
      <c r="E699" s="144"/>
      <c r="F699" s="145" t="s">
        <v>0</v>
      </c>
      <c r="G699" s="146"/>
      <c r="H699" s="143" t="s">
        <v>0</v>
      </c>
      <c r="I699" s="144"/>
      <c r="J699" s="143" t="s">
        <v>0</v>
      </c>
      <c r="K699" s="144"/>
      <c r="L699" s="89"/>
    </row>
    <row r="700" spans="1:12" ht="12.75">
      <c r="A700" s="6" t="s">
        <v>22</v>
      </c>
      <c r="B700" s="141" t="s">
        <v>142</v>
      </c>
      <c r="C700" s="142"/>
      <c r="D700" s="143"/>
      <c r="E700" s="144"/>
      <c r="F700" s="145" t="s">
        <v>0</v>
      </c>
      <c r="G700" s="146"/>
      <c r="H700" s="143">
        <v>403.7</v>
      </c>
      <c r="I700" s="144"/>
      <c r="J700" s="143" t="s">
        <v>0</v>
      </c>
      <c r="K700" s="144"/>
      <c r="L700" s="89"/>
    </row>
    <row r="701" spans="1:12" ht="12.75">
      <c r="A701" s="6" t="s">
        <v>23</v>
      </c>
      <c r="B701" s="141" t="s">
        <v>143</v>
      </c>
      <c r="C701" s="142"/>
      <c r="D701" s="143"/>
      <c r="E701" s="144"/>
      <c r="F701" s="145"/>
      <c r="G701" s="146"/>
      <c r="H701" s="143" t="s">
        <v>0</v>
      </c>
      <c r="I701" s="144"/>
      <c r="J701" s="143" t="s">
        <v>0</v>
      </c>
      <c r="K701" s="144"/>
      <c r="L701" s="89"/>
    </row>
    <row r="702" spans="1:12" ht="12.75">
      <c r="A702" s="6" t="s">
        <v>24</v>
      </c>
      <c r="B702" s="141" t="s">
        <v>144</v>
      </c>
      <c r="C702" s="142"/>
      <c r="D702" s="143"/>
      <c r="E702" s="144"/>
      <c r="F702" s="90" t="s">
        <v>0</v>
      </c>
      <c r="G702" s="81" t="s">
        <v>0</v>
      </c>
      <c r="H702" s="90" t="s">
        <v>0</v>
      </c>
      <c r="I702" s="81">
        <v>0</v>
      </c>
      <c r="J702" s="90" t="s">
        <v>0</v>
      </c>
      <c r="K702" s="81" t="s">
        <v>0</v>
      </c>
      <c r="L702" s="89"/>
    </row>
    <row r="703" spans="1:12" ht="12.75">
      <c r="A703" s="6" t="s">
        <v>25</v>
      </c>
      <c r="B703" s="141" t="s">
        <v>146</v>
      </c>
      <c r="C703" s="142"/>
      <c r="D703" s="143"/>
      <c r="E703" s="144"/>
      <c r="F703" s="145"/>
      <c r="G703" s="146"/>
      <c r="H703" s="143"/>
      <c r="I703" s="144"/>
      <c r="J703" s="143"/>
      <c r="K703" s="144"/>
      <c r="L703" s="89"/>
    </row>
    <row r="704" spans="1:12" ht="12.75">
      <c r="A704" s="6" t="s">
        <v>26</v>
      </c>
      <c r="B704" s="141" t="s">
        <v>147</v>
      </c>
      <c r="C704" s="142"/>
      <c r="D704" s="143"/>
      <c r="E704" s="144"/>
      <c r="F704" s="145"/>
      <c r="G704" s="146"/>
      <c r="H704" s="143"/>
      <c r="I704" s="144"/>
      <c r="J704" s="143"/>
      <c r="K704" s="144"/>
      <c r="L704" s="89"/>
    </row>
    <row r="705" spans="1:12" ht="12.75">
      <c r="A705" s="6" t="s">
        <v>27</v>
      </c>
      <c r="B705" s="141" t="s">
        <v>148</v>
      </c>
      <c r="C705" s="142"/>
      <c r="D705" s="143"/>
      <c r="E705" s="144"/>
      <c r="F705" s="145"/>
      <c r="G705" s="146"/>
      <c r="H705" s="143"/>
      <c r="I705" s="144"/>
      <c r="J705" s="143"/>
      <c r="K705" s="144"/>
      <c r="L705" s="89"/>
    </row>
    <row r="706" spans="1:12" ht="12.75">
      <c r="A706" s="6" t="s">
        <v>28</v>
      </c>
      <c r="B706" s="76" t="s">
        <v>153</v>
      </c>
      <c r="C706" s="77"/>
      <c r="D706" s="78"/>
      <c r="E706" s="79"/>
      <c r="F706" s="80"/>
      <c r="G706" s="81"/>
      <c r="H706" s="78"/>
      <c r="I706" s="79">
        <v>67.3</v>
      </c>
      <c r="J706" s="78"/>
      <c r="K706" s="79"/>
      <c r="L706" s="89"/>
    </row>
    <row r="707" spans="1:12" ht="12.75">
      <c r="A707" s="75"/>
      <c r="B707" s="151" t="s">
        <v>132</v>
      </c>
      <c r="C707" s="152"/>
      <c r="D707" s="159"/>
      <c r="E707" s="160"/>
      <c r="F707" s="161">
        <f>SUM(F698:G705)</f>
        <v>10.4</v>
      </c>
      <c r="G707" s="162"/>
      <c r="H707" s="159">
        <f>SUM(H698:I706)</f>
        <v>680</v>
      </c>
      <c r="I707" s="160"/>
      <c r="J707" s="159" t="s">
        <v>0</v>
      </c>
      <c r="K707" s="160"/>
      <c r="L707" s="9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>
      <c r="A721" s="68"/>
      <c r="B721" s="68"/>
      <c r="C721" s="68"/>
      <c r="D721" s="68"/>
      <c r="E721" s="68"/>
      <c r="F721" s="68"/>
      <c r="G721" s="68"/>
      <c r="H721" s="68"/>
      <c r="I721" s="68"/>
      <c r="J721" s="139" t="s">
        <v>183</v>
      </c>
      <c r="K721" s="139"/>
      <c r="L721" s="139"/>
    </row>
    <row r="722" spans="1:12" ht="15.75">
      <c r="A722" s="68"/>
      <c r="B722" s="68"/>
      <c r="C722" s="68"/>
      <c r="D722" s="68"/>
      <c r="E722" s="68"/>
      <c r="F722" s="68"/>
      <c r="G722" s="68"/>
      <c r="H722" s="68"/>
      <c r="I722" s="68"/>
      <c r="J722" s="139" t="s">
        <v>189</v>
      </c>
      <c r="K722" s="139"/>
      <c r="L722" s="139"/>
    </row>
    <row r="723" spans="1:12" ht="15.75">
      <c r="A723" s="68"/>
      <c r="B723" s="68"/>
      <c r="C723" s="68"/>
      <c r="D723" s="68"/>
      <c r="E723" s="68"/>
      <c r="F723" s="68"/>
      <c r="G723" s="68"/>
      <c r="H723" s="68"/>
      <c r="I723" s="68"/>
      <c r="J723" s="71"/>
      <c r="K723" s="71"/>
      <c r="L723" s="71"/>
    </row>
    <row r="724" spans="1:12" ht="15.75">
      <c r="A724" s="68"/>
      <c r="B724" s="68"/>
      <c r="C724" s="68"/>
      <c r="D724" s="68"/>
      <c r="E724" s="68"/>
      <c r="F724" s="68"/>
      <c r="G724" s="68"/>
      <c r="H724" s="68"/>
      <c r="I724" s="68"/>
      <c r="J724" s="139" t="s">
        <v>135</v>
      </c>
      <c r="K724" s="139"/>
      <c r="L724" s="139"/>
    </row>
    <row r="725" spans="1:12" ht="12.75">
      <c r="A725" s="68"/>
      <c r="B725" s="68"/>
      <c r="C725" s="68"/>
      <c r="D725" s="68"/>
      <c r="E725" s="68"/>
      <c r="F725" s="68"/>
      <c r="G725" s="68"/>
      <c r="H725" s="68"/>
      <c r="I725" s="68"/>
      <c r="J725" s="73"/>
      <c r="K725" s="73"/>
      <c r="L725" s="73"/>
    </row>
    <row r="726" spans="1:12" ht="12.75">
      <c r="A726" s="68"/>
      <c r="B726" s="68"/>
      <c r="C726" s="68"/>
      <c r="D726" s="68"/>
      <c r="E726" s="68"/>
      <c r="F726" s="68"/>
      <c r="G726" s="68"/>
      <c r="H726" s="68"/>
      <c r="I726" s="68"/>
      <c r="J726" s="73"/>
      <c r="K726" s="73"/>
      <c r="L726" s="73"/>
    </row>
    <row r="727" spans="1:12" ht="12.75">
      <c r="A727" s="68"/>
      <c r="B727" s="68"/>
      <c r="C727" s="68"/>
      <c r="D727" s="68"/>
      <c r="E727" s="68"/>
      <c r="F727" s="68"/>
      <c r="G727" s="68"/>
      <c r="H727" s="68"/>
      <c r="I727" s="68"/>
      <c r="J727" s="73"/>
      <c r="K727" s="73"/>
      <c r="L727" s="73"/>
    </row>
    <row r="728" spans="1:12" ht="12.75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</row>
    <row r="729" spans="1:12" ht="12.75">
      <c r="A729" s="140" t="s">
        <v>136</v>
      </c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</row>
    <row r="730" spans="1:12" ht="12.75">
      <c r="A730" s="140" t="s">
        <v>190</v>
      </c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</row>
    <row r="731" spans="1:12" ht="12.75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</row>
    <row r="732" spans="1:12" ht="12.75">
      <c r="A732" s="75" t="s">
        <v>6</v>
      </c>
      <c r="B732" s="116" t="s">
        <v>138</v>
      </c>
      <c r="C732" s="117"/>
      <c r="D732" s="116" t="s">
        <v>139</v>
      </c>
      <c r="E732" s="117"/>
      <c r="F732" s="116">
        <v>2004</v>
      </c>
      <c r="G732" s="117"/>
      <c r="H732" s="116">
        <v>2005</v>
      </c>
      <c r="I732" s="117"/>
      <c r="J732" s="116">
        <v>2006</v>
      </c>
      <c r="K732" s="117"/>
      <c r="L732" s="5">
        <v>2007</v>
      </c>
    </row>
    <row r="733" spans="1:12" ht="12.75">
      <c r="A733" s="6" t="s">
        <v>20</v>
      </c>
      <c r="B733" s="141" t="s">
        <v>140</v>
      </c>
      <c r="C733" s="142"/>
      <c r="D733" s="143">
        <v>2.6</v>
      </c>
      <c r="E733" s="144"/>
      <c r="F733" s="145">
        <v>5.4</v>
      </c>
      <c r="G733" s="146"/>
      <c r="H733" s="143" t="s">
        <v>0</v>
      </c>
      <c r="I733" s="144"/>
      <c r="J733" s="143">
        <v>45.8</v>
      </c>
      <c r="K733" s="144"/>
      <c r="L733" s="89"/>
    </row>
    <row r="734" spans="1:12" ht="12.75">
      <c r="A734" s="6" t="s">
        <v>21</v>
      </c>
      <c r="B734" s="141" t="s">
        <v>141</v>
      </c>
      <c r="C734" s="142"/>
      <c r="D734" s="143"/>
      <c r="E734" s="144"/>
      <c r="F734" s="145" t="s">
        <v>0</v>
      </c>
      <c r="G734" s="146"/>
      <c r="H734" s="143" t="s">
        <v>0</v>
      </c>
      <c r="I734" s="144"/>
      <c r="J734" s="143" t="s">
        <v>0</v>
      </c>
      <c r="K734" s="144"/>
      <c r="L734" s="89"/>
    </row>
    <row r="735" spans="1:12" ht="12.75">
      <c r="A735" s="6" t="s">
        <v>22</v>
      </c>
      <c r="B735" s="141" t="s">
        <v>142</v>
      </c>
      <c r="C735" s="142"/>
      <c r="D735" s="143"/>
      <c r="E735" s="144"/>
      <c r="F735" s="145">
        <v>0</v>
      </c>
      <c r="G735" s="146"/>
      <c r="H735" s="143" t="s">
        <v>0</v>
      </c>
      <c r="I735" s="144"/>
      <c r="J735" s="143">
        <v>214.8</v>
      </c>
      <c r="K735" s="144"/>
      <c r="L735" s="89"/>
    </row>
    <row r="736" spans="1:12" ht="12.75">
      <c r="A736" s="6" t="s">
        <v>23</v>
      </c>
      <c r="B736" s="141" t="s">
        <v>143</v>
      </c>
      <c r="C736" s="142"/>
      <c r="D736" s="143"/>
      <c r="E736" s="144"/>
      <c r="F736" s="145"/>
      <c r="G736" s="146"/>
      <c r="H736" s="143" t="s">
        <v>0</v>
      </c>
      <c r="I736" s="144"/>
      <c r="J736" s="143" t="s">
        <v>0</v>
      </c>
      <c r="K736" s="144"/>
      <c r="L736" s="89"/>
    </row>
    <row r="737" spans="1:12" ht="12.75">
      <c r="A737" s="6" t="s">
        <v>24</v>
      </c>
      <c r="B737" s="141" t="s">
        <v>144</v>
      </c>
      <c r="C737" s="142"/>
      <c r="D737" s="143"/>
      <c r="E737" s="144"/>
      <c r="F737" s="90" t="s">
        <v>0</v>
      </c>
      <c r="G737" s="81">
        <v>0</v>
      </c>
      <c r="H737" s="90" t="s">
        <v>0</v>
      </c>
      <c r="I737" s="81" t="s">
        <v>0</v>
      </c>
      <c r="J737" s="90" t="s">
        <v>0</v>
      </c>
      <c r="K737" s="81" t="s">
        <v>0</v>
      </c>
      <c r="L737" s="89"/>
    </row>
    <row r="738" spans="1:12" ht="12.75">
      <c r="A738" s="6" t="s">
        <v>25</v>
      </c>
      <c r="B738" s="141" t="s">
        <v>146</v>
      </c>
      <c r="C738" s="142"/>
      <c r="D738" s="143"/>
      <c r="E738" s="144"/>
      <c r="F738" s="145"/>
      <c r="G738" s="146"/>
      <c r="H738" s="143"/>
      <c r="I738" s="144"/>
      <c r="J738" s="143"/>
      <c r="K738" s="144"/>
      <c r="L738" s="89"/>
    </row>
    <row r="739" spans="1:12" ht="12.75">
      <c r="A739" s="6" t="s">
        <v>26</v>
      </c>
      <c r="B739" s="141" t="s">
        <v>147</v>
      </c>
      <c r="C739" s="142"/>
      <c r="D739" s="143"/>
      <c r="E739" s="144"/>
      <c r="F739" s="145"/>
      <c r="G739" s="146"/>
      <c r="H739" s="143"/>
      <c r="I739" s="144"/>
      <c r="J739" s="143"/>
      <c r="K739" s="144"/>
      <c r="L739" s="89"/>
    </row>
    <row r="740" spans="1:12" ht="12.75">
      <c r="A740" s="6" t="s">
        <v>27</v>
      </c>
      <c r="B740" s="141" t="s">
        <v>148</v>
      </c>
      <c r="C740" s="142"/>
      <c r="D740" s="143"/>
      <c r="E740" s="144"/>
      <c r="F740" s="145"/>
      <c r="G740" s="146"/>
      <c r="H740" s="143"/>
      <c r="I740" s="144"/>
      <c r="J740" s="143"/>
      <c r="K740" s="144"/>
      <c r="L740" s="89"/>
    </row>
    <row r="741" spans="1:12" ht="12.75">
      <c r="A741" s="6" t="s">
        <v>28</v>
      </c>
      <c r="B741" s="76" t="s">
        <v>153</v>
      </c>
      <c r="C741" s="77"/>
      <c r="D741" s="78"/>
      <c r="E741" s="79"/>
      <c r="F741" s="80"/>
      <c r="G741" s="81"/>
      <c r="H741" s="78"/>
      <c r="I741" s="79"/>
      <c r="J741" s="78"/>
      <c r="K741" s="79">
        <v>28.6</v>
      </c>
      <c r="L741" s="89"/>
    </row>
    <row r="742" spans="1:12" ht="12.75">
      <c r="A742" s="75"/>
      <c r="B742" s="151" t="s">
        <v>132</v>
      </c>
      <c r="C742" s="152"/>
      <c r="D742" s="159">
        <f>D733</f>
        <v>2.6</v>
      </c>
      <c r="E742" s="160"/>
      <c r="F742" s="161">
        <f>F733+F735+G737</f>
        <v>5.4</v>
      </c>
      <c r="G742" s="162"/>
      <c r="H742" s="159" t="s">
        <v>0</v>
      </c>
      <c r="I742" s="160"/>
      <c r="J742" s="159">
        <f>K741+J735+J733</f>
        <v>289.2</v>
      </c>
      <c r="K742" s="160"/>
      <c r="L742" s="9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>
      <c r="A756" s="68"/>
      <c r="B756" s="68"/>
      <c r="C756" s="68"/>
      <c r="D756" s="68"/>
      <c r="E756" s="68"/>
      <c r="F756" s="68"/>
      <c r="G756" s="68"/>
      <c r="H756" s="68"/>
      <c r="I756" s="68"/>
      <c r="J756" s="139" t="s">
        <v>183</v>
      </c>
      <c r="K756" s="139"/>
      <c r="L756" s="139"/>
    </row>
    <row r="757" spans="1:12" ht="15.75">
      <c r="A757" s="68"/>
      <c r="B757" s="68"/>
      <c r="C757" s="68"/>
      <c r="D757" s="68"/>
      <c r="E757" s="68"/>
      <c r="F757" s="68"/>
      <c r="G757" s="68"/>
      <c r="H757" s="68"/>
      <c r="I757" s="68"/>
      <c r="J757" s="139" t="s">
        <v>189</v>
      </c>
      <c r="K757" s="139"/>
      <c r="L757" s="139"/>
    </row>
    <row r="758" spans="1:12" ht="15.75">
      <c r="A758" s="68"/>
      <c r="B758" s="68"/>
      <c r="C758" s="68"/>
      <c r="D758" s="68"/>
      <c r="E758" s="68"/>
      <c r="F758" s="68"/>
      <c r="G758" s="68"/>
      <c r="H758" s="68"/>
      <c r="I758" s="68"/>
      <c r="J758" s="71"/>
      <c r="K758" s="71"/>
      <c r="L758" s="71"/>
    </row>
    <row r="759" spans="1:12" ht="15.75">
      <c r="A759" s="68"/>
      <c r="B759" s="68"/>
      <c r="C759" s="68"/>
      <c r="D759" s="68"/>
      <c r="E759" s="68"/>
      <c r="F759" s="68"/>
      <c r="G759" s="68"/>
      <c r="H759" s="68"/>
      <c r="I759" s="68"/>
      <c r="J759" s="139" t="s">
        <v>151</v>
      </c>
      <c r="K759" s="139"/>
      <c r="L759" s="139"/>
    </row>
    <row r="760" spans="1:12" ht="12.75">
      <c r="A760" s="68"/>
      <c r="B760" s="68"/>
      <c r="C760" s="68"/>
      <c r="D760" s="68"/>
      <c r="E760" s="68"/>
      <c r="F760" s="68"/>
      <c r="G760" s="68"/>
      <c r="H760" s="68"/>
      <c r="I760" s="68"/>
      <c r="J760" s="73"/>
      <c r="K760" s="73"/>
      <c r="L760" s="73"/>
    </row>
    <row r="761" spans="1:12" ht="12.75">
      <c r="A761" s="68"/>
      <c r="B761" s="68"/>
      <c r="C761" s="68"/>
      <c r="D761" s="68"/>
      <c r="E761" s="68"/>
      <c r="F761" s="68"/>
      <c r="G761" s="68"/>
      <c r="H761" s="68"/>
      <c r="I761" s="68"/>
      <c r="J761" s="73"/>
      <c r="K761" s="73"/>
      <c r="L761" s="73"/>
    </row>
    <row r="762" spans="1:12" ht="12.75">
      <c r="A762" s="68"/>
      <c r="B762" s="68"/>
      <c r="C762" s="68"/>
      <c r="D762" s="68"/>
      <c r="E762" s="68"/>
      <c r="F762" s="68"/>
      <c r="G762" s="68"/>
      <c r="H762" s="68"/>
      <c r="I762" s="68"/>
      <c r="J762" s="73"/>
      <c r="K762" s="73"/>
      <c r="L762" s="73"/>
    </row>
    <row r="763" spans="1:12" ht="12.75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</row>
    <row r="764" spans="1:12" ht="12.75">
      <c r="A764" s="140" t="s">
        <v>136</v>
      </c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</row>
    <row r="765" spans="1:12" ht="12.75">
      <c r="A765" s="140" t="s">
        <v>191</v>
      </c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</row>
    <row r="766" spans="1:12" ht="12.75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</row>
    <row r="767" spans="1:12" ht="12.75">
      <c r="A767" s="75" t="s">
        <v>6</v>
      </c>
      <c r="B767" s="116" t="s">
        <v>138</v>
      </c>
      <c r="C767" s="117"/>
      <c r="D767" s="116" t="s">
        <v>139</v>
      </c>
      <c r="E767" s="117"/>
      <c r="F767" s="116">
        <v>2004</v>
      </c>
      <c r="G767" s="117"/>
      <c r="H767" s="116">
        <v>2005</v>
      </c>
      <c r="I767" s="117"/>
      <c r="J767" s="116">
        <v>2006</v>
      </c>
      <c r="K767" s="117"/>
      <c r="L767" s="5">
        <v>2007</v>
      </c>
    </row>
    <row r="768" spans="1:12" ht="12.75">
      <c r="A768" s="6" t="s">
        <v>20</v>
      </c>
      <c r="B768" s="141" t="s">
        <v>140</v>
      </c>
      <c r="C768" s="142"/>
      <c r="D768" s="143">
        <v>6.4</v>
      </c>
      <c r="E768" s="144"/>
      <c r="F768" s="145">
        <v>4.2</v>
      </c>
      <c r="G768" s="146"/>
      <c r="H768" s="143" t="s">
        <v>0</v>
      </c>
      <c r="I768" s="144"/>
      <c r="J768" s="143">
        <v>31.1</v>
      </c>
      <c r="K768" s="144"/>
      <c r="L768" s="89"/>
    </row>
    <row r="769" spans="1:12" ht="12.75">
      <c r="A769" s="6" t="s">
        <v>21</v>
      </c>
      <c r="B769" s="141" t="s">
        <v>141</v>
      </c>
      <c r="C769" s="142"/>
      <c r="D769" s="143"/>
      <c r="E769" s="144"/>
      <c r="F769" s="145" t="s">
        <v>0</v>
      </c>
      <c r="G769" s="146"/>
      <c r="H769" s="143" t="s">
        <v>0</v>
      </c>
      <c r="I769" s="144"/>
      <c r="J769" s="143" t="s">
        <v>0</v>
      </c>
      <c r="K769" s="144"/>
      <c r="L769" s="89"/>
    </row>
    <row r="770" spans="1:12" ht="12.75">
      <c r="A770" s="6" t="s">
        <v>22</v>
      </c>
      <c r="B770" s="141" t="s">
        <v>142</v>
      </c>
      <c r="C770" s="142"/>
      <c r="D770" s="143"/>
      <c r="E770" s="144"/>
      <c r="F770" s="145" t="s">
        <v>0</v>
      </c>
      <c r="G770" s="146"/>
      <c r="H770" s="143" t="s">
        <v>0</v>
      </c>
      <c r="I770" s="144"/>
      <c r="J770" s="143">
        <v>595.6</v>
      </c>
      <c r="K770" s="144"/>
      <c r="L770" s="89"/>
    </row>
    <row r="771" spans="1:12" ht="12.75">
      <c r="A771" s="6" t="s">
        <v>23</v>
      </c>
      <c r="B771" s="141" t="s">
        <v>143</v>
      </c>
      <c r="C771" s="142"/>
      <c r="D771" s="143"/>
      <c r="E771" s="144"/>
      <c r="F771" s="145"/>
      <c r="G771" s="146"/>
      <c r="H771" s="143" t="s">
        <v>0</v>
      </c>
      <c r="I771" s="144"/>
      <c r="J771" s="143" t="s">
        <v>0</v>
      </c>
      <c r="K771" s="144"/>
      <c r="L771" s="89"/>
    </row>
    <row r="772" spans="1:12" ht="12.75">
      <c r="A772" s="6" t="s">
        <v>24</v>
      </c>
      <c r="B772" s="141" t="s">
        <v>144</v>
      </c>
      <c r="C772" s="142"/>
      <c r="D772" s="143"/>
      <c r="E772" s="144"/>
      <c r="F772" s="90" t="s">
        <v>0</v>
      </c>
      <c r="G772" s="81" t="s">
        <v>0</v>
      </c>
      <c r="H772" s="90" t="s">
        <v>0</v>
      </c>
      <c r="I772" s="81" t="s">
        <v>0</v>
      </c>
      <c r="J772" s="90" t="s">
        <v>192</v>
      </c>
      <c r="K772" s="81">
        <v>100</v>
      </c>
      <c r="L772" s="89"/>
    </row>
    <row r="773" spans="1:12" ht="12.75">
      <c r="A773" s="6" t="s">
        <v>25</v>
      </c>
      <c r="B773" s="141" t="s">
        <v>146</v>
      </c>
      <c r="C773" s="142"/>
      <c r="D773" s="143"/>
      <c r="E773" s="144"/>
      <c r="F773" s="145"/>
      <c r="G773" s="146"/>
      <c r="H773" s="143"/>
      <c r="I773" s="144"/>
      <c r="J773" s="143"/>
      <c r="K773" s="144"/>
      <c r="L773" s="89"/>
    </row>
    <row r="774" spans="1:12" ht="12.75">
      <c r="A774" s="6" t="s">
        <v>26</v>
      </c>
      <c r="B774" s="141" t="s">
        <v>147</v>
      </c>
      <c r="C774" s="142"/>
      <c r="D774" s="143"/>
      <c r="E774" s="144"/>
      <c r="F774" s="145"/>
      <c r="G774" s="146"/>
      <c r="H774" s="143"/>
      <c r="I774" s="144"/>
      <c r="J774" s="143"/>
      <c r="K774" s="144"/>
      <c r="L774" s="89"/>
    </row>
    <row r="775" spans="1:12" ht="12.75">
      <c r="A775" s="6" t="s">
        <v>27</v>
      </c>
      <c r="B775" s="141" t="s">
        <v>148</v>
      </c>
      <c r="C775" s="142"/>
      <c r="D775" s="143"/>
      <c r="E775" s="144"/>
      <c r="F775" s="145"/>
      <c r="G775" s="146"/>
      <c r="H775" s="143"/>
      <c r="I775" s="144"/>
      <c r="J775" s="143"/>
      <c r="K775" s="144"/>
      <c r="L775" s="89"/>
    </row>
    <row r="776" spans="1:12" ht="12.75">
      <c r="A776" s="6" t="s">
        <v>28</v>
      </c>
      <c r="B776" s="76" t="s">
        <v>153</v>
      </c>
      <c r="C776" s="77"/>
      <c r="D776" s="78"/>
      <c r="E776" s="79"/>
      <c r="F776" s="80"/>
      <c r="G776" s="81"/>
      <c r="H776" s="78"/>
      <c r="I776" s="79"/>
      <c r="J776" s="78"/>
      <c r="K776" s="79">
        <v>79.4</v>
      </c>
      <c r="L776" s="89"/>
    </row>
    <row r="777" spans="1:12" ht="12.75">
      <c r="A777" s="75"/>
      <c r="B777" s="151" t="s">
        <v>132</v>
      </c>
      <c r="C777" s="152"/>
      <c r="D777" s="159">
        <f>D768</f>
        <v>6.4</v>
      </c>
      <c r="E777" s="160"/>
      <c r="F777" s="161">
        <f>SUM(F768:G775)</f>
        <v>4.2</v>
      </c>
      <c r="G777" s="162"/>
      <c r="H777" s="159" t="s">
        <v>0</v>
      </c>
      <c r="I777" s="160"/>
      <c r="J777" s="159">
        <f>SUM(J768:K776)</f>
        <v>806.1</v>
      </c>
      <c r="K777" s="160"/>
      <c r="L777" s="9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>
      <c r="A791" s="68"/>
      <c r="B791" s="68"/>
      <c r="C791" s="68"/>
      <c r="D791" s="68"/>
      <c r="E791" s="68"/>
      <c r="F791" s="68"/>
      <c r="G791" s="68"/>
      <c r="H791" s="68"/>
      <c r="I791" s="68"/>
      <c r="J791" s="139" t="s">
        <v>193</v>
      </c>
      <c r="K791" s="139"/>
      <c r="L791" s="139"/>
    </row>
    <row r="792" spans="1:12" ht="15.75">
      <c r="A792" s="68"/>
      <c r="B792" s="68"/>
      <c r="C792" s="68"/>
      <c r="D792" s="68"/>
      <c r="E792" s="68"/>
      <c r="F792" s="68"/>
      <c r="G792" s="68"/>
      <c r="H792" s="68"/>
      <c r="I792" s="68"/>
      <c r="J792" s="139" t="s">
        <v>189</v>
      </c>
      <c r="K792" s="139"/>
      <c r="L792" s="139"/>
    </row>
    <row r="793" spans="1:12" ht="15.75">
      <c r="A793" s="68"/>
      <c r="B793" s="68"/>
      <c r="C793" s="68"/>
      <c r="D793" s="68"/>
      <c r="E793" s="68"/>
      <c r="F793" s="68"/>
      <c r="G793" s="68"/>
      <c r="H793" s="68"/>
      <c r="I793" s="68"/>
      <c r="J793" s="71"/>
      <c r="K793" s="71"/>
      <c r="L793" s="71"/>
    </row>
    <row r="794" spans="1:12" ht="15.75">
      <c r="A794" s="68"/>
      <c r="B794" s="68"/>
      <c r="C794" s="68"/>
      <c r="D794" s="68"/>
      <c r="E794" s="68"/>
      <c r="F794" s="68"/>
      <c r="G794" s="68"/>
      <c r="H794" s="68"/>
      <c r="I794" s="68"/>
      <c r="J794" s="139" t="s">
        <v>164</v>
      </c>
      <c r="K794" s="139"/>
      <c r="L794" s="139"/>
    </row>
    <row r="795" spans="1:12" ht="12.75">
      <c r="A795" s="68"/>
      <c r="B795" s="68"/>
      <c r="C795" s="68"/>
      <c r="D795" s="68"/>
      <c r="E795" s="68"/>
      <c r="F795" s="68"/>
      <c r="G795" s="68"/>
      <c r="H795" s="68"/>
      <c r="I795" s="68"/>
      <c r="J795" s="73"/>
      <c r="K795" s="73"/>
      <c r="L795" s="73"/>
    </row>
    <row r="796" spans="1:12" ht="12.75">
      <c r="A796" s="68"/>
      <c r="B796" s="68"/>
      <c r="C796" s="68"/>
      <c r="D796" s="68"/>
      <c r="E796" s="68"/>
      <c r="F796" s="68"/>
      <c r="G796" s="68"/>
      <c r="H796" s="68"/>
      <c r="I796" s="68"/>
      <c r="J796" s="73"/>
      <c r="K796" s="73"/>
      <c r="L796" s="73"/>
    </row>
    <row r="797" spans="1:12" ht="12.75">
      <c r="A797" s="68"/>
      <c r="B797" s="68"/>
      <c r="C797" s="68"/>
      <c r="D797" s="68"/>
      <c r="E797" s="68"/>
      <c r="F797" s="68"/>
      <c r="G797" s="68"/>
      <c r="H797" s="68"/>
      <c r="I797" s="68"/>
      <c r="J797" s="73"/>
      <c r="K797" s="73"/>
      <c r="L797" s="73"/>
    </row>
    <row r="798" spans="1:12" ht="12.7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</row>
    <row r="799" spans="1:12" ht="12.75">
      <c r="A799" s="140" t="s">
        <v>136</v>
      </c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</row>
    <row r="800" spans="1:12" ht="12.75">
      <c r="A800" s="140" t="s">
        <v>194</v>
      </c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</row>
    <row r="801" spans="1:12" ht="12.75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</row>
    <row r="802" spans="1:12" ht="12.75">
      <c r="A802" s="75" t="s">
        <v>6</v>
      </c>
      <c r="B802" s="116" t="s">
        <v>138</v>
      </c>
      <c r="C802" s="117"/>
      <c r="D802" s="116" t="s">
        <v>139</v>
      </c>
      <c r="E802" s="117"/>
      <c r="F802" s="116">
        <v>2004</v>
      </c>
      <c r="G802" s="117"/>
      <c r="H802" s="116">
        <v>2005</v>
      </c>
      <c r="I802" s="117"/>
      <c r="J802" s="116">
        <v>2006</v>
      </c>
      <c r="K802" s="117"/>
      <c r="L802" s="5">
        <v>2007</v>
      </c>
    </row>
    <row r="803" spans="1:12" ht="12.75">
      <c r="A803" s="6" t="s">
        <v>20</v>
      </c>
      <c r="B803" s="141" t="s">
        <v>140</v>
      </c>
      <c r="C803" s="142"/>
      <c r="D803" s="143" t="s">
        <v>0</v>
      </c>
      <c r="E803" s="144"/>
      <c r="F803" s="145">
        <v>4.2</v>
      </c>
      <c r="G803" s="146"/>
      <c r="H803" s="143" t="s">
        <v>0</v>
      </c>
      <c r="I803" s="144"/>
      <c r="J803" s="143">
        <v>20.5</v>
      </c>
      <c r="K803" s="144"/>
      <c r="L803" s="89"/>
    </row>
    <row r="804" spans="1:12" ht="12.75">
      <c r="A804" s="6" t="s">
        <v>21</v>
      </c>
      <c r="B804" s="141" t="s">
        <v>141</v>
      </c>
      <c r="C804" s="142"/>
      <c r="D804" s="143"/>
      <c r="E804" s="144"/>
      <c r="F804" s="145" t="s">
        <v>0</v>
      </c>
      <c r="G804" s="146"/>
      <c r="H804" s="143" t="s">
        <v>0</v>
      </c>
      <c r="I804" s="144"/>
      <c r="J804" s="143" t="s">
        <v>0</v>
      </c>
      <c r="K804" s="144"/>
      <c r="L804" s="89"/>
    </row>
    <row r="805" spans="1:12" ht="12.75">
      <c r="A805" s="6" t="s">
        <v>22</v>
      </c>
      <c r="B805" s="141" t="s">
        <v>142</v>
      </c>
      <c r="C805" s="142"/>
      <c r="D805" s="143"/>
      <c r="E805" s="144"/>
      <c r="F805" s="145" t="s">
        <v>0</v>
      </c>
      <c r="G805" s="146"/>
      <c r="H805" s="143" t="s">
        <v>0</v>
      </c>
      <c r="I805" s="144"/>
      <c r="J805" s="143">
        <v>546.9</v>
      </c>
      <c r="K805" s="144"/>
      <c r="L805" s="89"/>
    </row>
    <row r="806" spans="1:12" ht="12.75">
      <c r="A806" s="6" t="s">
        <v>23</v>
      </c>
      <c r="B806" s="141" t="s">
        <v>143</v>
      </c>
      <c r="C806" s="142"/>
      <c r="D806" s="143"/>
      <c r="E806" s="144"/>
      <c r="F806" s="145"/>
      <c r="G806" s="146"/>
      <c r="H806" s="143" t="s">
        <v>0</v>
      </c>
      <c r="I806" s="144"/>
      <c r="J806" s="143" t="s">
        <v>0</v>
      </c>
      <c r="K806" s="144"/>
      <c r="L806" s="89"/>
    </row>
    <row r="807" spans="1:12" ht="12.75">
      <c r="A807" s="6" t="s">
        <v>24</v>
      </c>
      <c r="B807" s="141" t="s">
        <v>144</v>
      </c>
      <c r="C807" s="142"/>
      <c r="D807" s="143"/>
      <c r="E807" s="144"/>
      <c r="F807" s="90" t="s">
        <v>0</v>
      </c>
      <c r="G807" s="81" t="s">
        <v>0</v>
      </c>
      <c r="H807" s="90" t="s">
        <v>0</v>
      </c>
      <c r="I807" s="81" t="s">
        <v>0</v>
      </c>
      <c r="J807" s="90" t="s">
        <v>192</v>
      </c>
      <c r="K807" s="81">
        <v>100</v>
      </c>
      <c r="L807" s="89"/>
    </row>
    <row r="808" spans="1:12" ht="12.75">
      <c r="A808" s="6" t="s">
        <v>25</v>
      </c>
      <c r="B808" s="141" t="s">
        <v>146</v>
      </c>
      <c r="C808" s="142"/>
      <c r="D808" s="143"/>
      <c r="E808" s="144"/>
      <c r="F808" s="145"/>
      <c r="G808" s="146"/>
      <c r="H808" s="143"/>
      <c r="I808" s="144"/>
      <c r="J808" s="143"/>
      <c r="K808" s="144"/>
      <c r="L808" s="89"/>
    </row>
    <row r="809" spans="1:12" ht="12.75">
      <c r="A809" s="6" t="s">
        <v>26</v>
      </c>
      <c r="B809" s="141" t="s">
        <v>147</v>
      </c>
      <c r="C809" s="142"/>
      <c r="D809" s="143"/>
      <c r="E809" s="144"/>
      <c r="F809" s="145"/>
      <c r="G809" s="146"/>
      <c r="H809" s="143"/>
      <c r="I809" s="144"/>
      <c r="J809" s="143"/>
      <c r="K809" s="144"/>
      <c r="L809" s="89"/>
    </row>
    <row r="810" spans="1:12" ht="12.75">
      <c r="A810" s="6" t="s">
        <v>27</v>
      </c>
      <c r="B810" s="141" t="s">
        <v>148</v>
      </c>
      <c r="C810" s="142"/>
      <c r="D810" s="143"/>
      <c r="E810" s="144"/>
      <c r="F810" s="145"/>
      <c r="G810" s="146"/>
      <c r="H810" s="143"/>
      <c r="I810" s="144"/>
      <c r="J810" s="143"/>
      <c r="K810" s="144"/>
      <c r="L810" s="89"/>
    </row>
    <row r="811" spans="1:12" ht="12.75">
      <c r="A811" s="6" t="s">
        <v>28</v>
      </c>
      <c r="B811" s="76" t="s">
        <v>153</v>
      </c>
      <c r="C811" s="77"/>
      <c r="D811" s="78"/>
      <c r="E811" s="79"/>
      <c r="F811" s="80"/>
      <c r="G811" s="81"/>
      <c r="H811" s="78"/>
      <c r="I811" s="79"/>
      <c r="J811" s="78"/>
      <c r="K811" s="79">
        <v>72.9</v>
      </c>
      <c r="L811" s="89"/>
    </row>
    <row r="812" spans="1:12" ht="12.75">
      <c r="A812" s="75"/>
      <c r="B812" s="151" t="s">
        <v>132</v>
      </c>
      <c r="C812" s="152"/>
      <c r="D812" s="159" t="str">
        <f>D803</f>
        <v> </v>
      </c>
      <c r="E812" s="160"/>
      <c r="F812" s="161">
        <f>SUM(F803:G810)</f>
        <v>4.2</v>
      </c>
      <c r="G812" s="162"/>
      <c r="H812" s="159" t="s">
        <v>0</v>
      </c>
      <c r="I812" s="160"/>
      <c r="J812" s="159">
        <f>SUM(J803:K811)</f>
        <v>740.3</v>
      </c>
      <c r="K812" s="160"/>
      <c r="L812" s="9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>
      <c r="A826" s="68"/>
      <c r="B826" s="68"/>
      <c r="C826" s="68"/>
      <c r="D826" s="68"/>
      <c r="E826" s="68"/>
      <c r="F826" s="68"/>
      <c r="G826" s="68"/>
      <c r="H826" s="68"/>
      <c r="I826" s="68"/>
      <c r="J826" s="139" t="s">
        <v>193</v>
      </c>
      <c r="K826" s="139"/>
      <c r="L826" s="139"/>
    </row>
    <row r="827" spans="1:12" ht="15.75">
      <c r="A827" s="68"/>
      <c r="B827" s="68"/>
      <c r="C827" s="68"/>
      <c r="D827" s="68"/>
      <c r="E827" s="68"/>
      <c r="F827" s="68"/>
      <c r="G827" s="68"/>
      <c r="H827" s="68"/>
      <c r="I827" s="68"/>
      <c r="J827" s="139" t="s">
        <v>189</v>
      </c>
      <c r="K827" s="139"/>
      <c r="L827" s="139"/>
    </row>
    <row r="828" spans="1:12" ht="15.75">
      <c r="A828" s="68"/>
      <c r="B828" s="68"/>
      <c r="C828" s="68"/>
      <c r="D828" s="68"/>
      <c r="E828" s="68"/>
      <c r="F828" s="68"/>
      <c r="G828" s="68"/>
      <c r="H828" s="68"/>
      <c r="I828" s="68"/>
      <c r="J828" s="71"/>
      <c r="K828" s="71"/>
      <c r="L828" s="71"/>
    </row>
    <row r="829" spans="1:12" ht="15.75">
      <c r="A829" s="68"/>
      <c r="B829" s="68"/>
      <c r="C829" s="68"/>
      <c r="D829" s="68"/>
      <c r="E829" s="68"/>
      <c r="F829" s="68"/>
      <c r="G829" s="68"/>
      <c r="H829" s="68"/>
      <c r="I829" s="68"/>
      <c r="J829" s="139" t="s">
        <v>166</v>
      </c>
      <c r="K829" s="139"/>
      <c r="L829" s="139"/>
    </row>
    <row r="830" spans="1:12" ht="12.75">
      <c r="A830" s="68"/>
      <c r="B830" s="68"/>
      <c r="C830" s="68"/>
      <c r="D830" s="68"/>
      <c r="E830" s="68"/>
      <c r="F830" s="68"/>
      <c r="G830" s="68"/>
      <c r="H830" s="68"/>
      <c r="I830" s="68"/>
      <c r="J830" s="73"/>
      <c r="K830" s="73"/>
      <c r="L830" s="73"/>
    </row>
    <row r="831" spans="1:12" ht="12.75">
      <c r="A831" s="68"/>
      <c r="B831" s="68"/>
      <c r="C831" s="68"/>
      <c r="D831" s="68"/>
      <c r="E831" s="68"/>
      <c r="F831" s="68"/>
      <c r="G831" s="68"/>
      <c r="H831" s="68"/>
      <c r="I831" s="68"/>
      <c r="J831" s="73"/>
      <c r="K831" s="73"/>
      <c r="L831" s="73"/>
    </row>
    <row r="832" spans="1:12" ht="12.75">
      <c r="A832" s="68"/>
      <c r="B832" s="68"/>
      <c r="C832" s="68"/>
      <c r="D832" s="68"/>
      <c r="E832" s="68"/>
      <c r="F832" s="68"/>
      <c r="G832" s="68"/>
      <c r="H832" s="68"/>
      <c r="I832" s="68"/>
      <c r="J832" s="73"/>
      <c r="K832" s="73"/>
      <c r="L832" s="73"/>
    </row>
    <row r="833" spans="1:12" ht="12.75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</row>
    <row r="834" spans="1:12" ht="12.75">
      <c r="A834" s="140" t="s">
        <v>136</v>
      </c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</row>
    <row r="835" spans="1:12" ht="12.75">
      <c r="A835" s="140" t="s">
        <v>195</v>
      </c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</row>
    <row r="836" spans="1:12" ht="12.75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</row>
    <row r="837" spans="1:12" ht="12.75">
      <c r="A837" s="75" t="s">
        <v>6</v>
      </c>
      <c r="B837" s="116" t="s">
        <v>138</v>
      </c>
      <c r="C837" s="117"/>
      <c r="D837" s="116" t="s">
        <v>139</v>
      </c>
      <c r="E837" s="117"/>
      <c r="F837" s="116">
        <v>2004</v>
      </c>
      <c r="G837" s="117"/>
      <c r="H837" s="116">
        <v>2005</v>
      </c>
      <c r="I837" s="117"/>
      <c r="J837" s="116">
        <v>2006</v>
      </c>
      <c r="K837" s="117"/>
      <c r="L837" s="5">
        <v>2007</v>
      </c>
    </row>
    <row r="838" spans="1:12" ht="12.75">
      <c r="A838" s="6" t="s">
        <v>20</v>
      </c>
      <c r="B838" s="141" t="s">
        <v>140</v>
      </c>
      <c r="C838" s="142"/>
      <c r="D838" s="143">
        <v>5</v>
      </c>
      <c r="E838" s="144"/>
      <c r="F838" s="145">
        <v>11.7</v>
      </c>
      <c r="G838" s="146"/>
      <c r="H838" s="143" t="s">
        <v>0</v>
      </c>
      <c r="I838" s="144"/>
      <c r="J838" s="143">
        <v>14.6</v>
      </c>
      <c r="K838" s="144"/>
      <c r="L838" s="89"/>
    </row>
    <row r="839" spans="1:12" ht="12.75">
      <c r="A839" s="6" t="s">
        <v>21</v>
      </c>
      <c r="B839" s="141" t="s">
        <v>141</v>
      </c>
      <c r="C839" s="142"/>
      <c r="D839" s="143"/>
      <c r="E839" s="144"/>
      <c r="F839" s="145" t="s">
        <v>0</v>
      </c>
      <c r="G839" s="146"/>
      <c r="H839" s="143" t="s">
        <v>0</v>
      </c>
      <c r="I839" s="144"/>
      <c r="J839" s="143" t="s">
        <v>0</v>
      </c>
      <c r="K839" s="144"/>
      <c r="L839" s="89"/>
    </row>
    <row r="840" spans="1:12" ht="12.75">
      <c r="A840" s="6" t="s">
        <v>22</v>
      </c>
      <c r="B840" s="141" t="s">
        <v>142</v>
      </c>
      <c r="C840" s="142"/>
      <c r="D840" s="143"/>
      <c r="E840" s="144"/>
      <c r="F840" s="145" t="s">
        <v>0</v>
      </c>
      <c r="G840" s="146"/>
      <c r="H840" s="143" t="s">
        <v>0</v>
      </c>
      <c r="I840" s="144"/>
      <c r="J840" s="143">
        <v>524.7</v>
      </c>
      <c r="K840" s="144"/>
      <c r="L840" s="89"/>
    </row>
    <row r="841" spans="1:12" ht="12.75">
      <c r="A841" s="6" t="s">
        <v>23</v>
      </c>
      <c r="B841" s="141" t="s">
        <v>143</v>
      </c>
      <c r="C841" s="142"/>
      <c r="D841" s="143"/>
      <c r="E841" s="144"/>
      <c r="F841" s="145"/>
      <c r="G841" s="146"/>
      <c r="H841" s="143" t="s">
        <v>0</v>
      </c>
      <c r="I841" s="144"/>
      <c r="J841" s="143" t="s">
        <v>0</v>
      </c>
      <c r="K841" s="144"/>
      <c r="L841" s="89"/>
    </row>
    <row r="842" spans="1:12" ht="12.75">
      <c r="A842" s="6" t="s">
        <v>24</v>
      </c>
      <c r="B842" s="141" t="s">
        <v>144</v>
      </c>
      <c r="C842" s="142"/>
      <c r="D842" s="143"/>
      <c r="E842" s="144"/>
      <c r="F842" s="90" t="s">
        <v>0</v>
      </c>
      <c r="G842" s="81" t="s">
        <v>0</v>
      </c>
      <c r="H842" s="90" t="s">
        <v>0</v>
      </c>
      <c r="I842" s="81" t="s">
        <v>0</v>
      </c>
      <c r="J842" s="90" t="s">
        <v>196</v>
      </c>
      <c r="K842" s="81">
        <v>100</v>
      </c>
      <c r="L842" s="89"/>
    </row>
    <row r="843" spans="1:12" ht="12.75">
      <c r="A843" s="6" t="s">
        <v>25</v>
      </c>
      <c r="B843" s="141" t="s">
        <v>146</v>
      </c>
      <c r="C843" s="142"/>
      <c r="D843" s="143"/>
      <c r="E843" s="144"/>
      <c r="F843" s="145"/>
      <c r="G843" s="146"/>
      <c r="H843" s="143"/>
      <c r="I843" s="144"/>
      <c r="J843" s="143"/>
      <c r="K843" s="144"/>
      <c r="L843" s="89"/>
    </row>
    <row r="844" spans="1:12" ht="12.75">
      <c r="A844" s="6" t="s">
        <v>26</v>
      </c>
      <c r="B844" s="141" t="s">
        <v>147</v>
      </c>
      <c r="C844" s="142"/>
      <c r="D844" s="143"/>
      <c r="E844" s="144"/>
      <c r="F844" s="145"/>
      <c r="G844" s="146"/>
      <c r="H844" s="143"/>
      <c r="I844" s="144"/>
      <c r="J844" s="143"/>
      <c r="K844" s="144"/>
      <c r="L844" s="89"/>
    </row>
    <row r="845" spans="1:12" ht="12.75">
      <c r="A845" s="6" t="s">
        <v>27</v>
      </c>
      <c r="B845" s="141" t="s">
        <v>148</v>
      </c>
      <c r="C845" s="142"/>
      <c r="D845" s="143"/>
      <c r="E845" s="144"/>
      <c r="F845" s="145"/>
      <c r="G845" s="146"/>
      <c r="H845" s="143"/>
      <c r="I845" s="144"/>
      <c r="J845" s="143"/>
      <c r="K845" s="144"/>
      <c r="L845" s="89"/>
    </row>
    <row r="846" spans="1:12" ht="12.75">
      <c r="A846" s="6" t="s">
        <v>28</v>
      </c>
      <c r="B846" s="76" t="s">
        <v>153</v>
      </c>
      <c r="C846" s="77"/>
      <c r="D846" s="78"/>
      <c r="E846" s="79"/>
      <c r="F846" s="80"/>
      <c r="G846" s="81"/>
      <c r="H846" s="78"/>
      <c r="I846" s="79"/>
      <c r="J846" s="78"/>
      <c r="K846" s="79">
        <v>69.9</v>
      </c>
      <c r="L846" s="89"/>
    </row>
    <row r="847" spans="1:12" ht="12.75">
      <c r="A847" s="75"/>
      <c r="B847" s="151" t="s">
        <v>132</v>
      </c>
      <c r="C847" s="152"/>
      <c r="D847" s="159">
        <f>D838</f>
        <v>5</v>
      </c>
      <c r="E847" s="160"/>
      <c r="F847" s="161">
        <f>SUM(F838:G845)</f>
        <v>11.7</v>
      </c>
      <c r="G847" s="162"/>
      <c r="H847" s="159" t="s">
        <v>0</v>
      </c>
      <c r="I847" s="160"/>
      <c r="J847" s="159">
        <f>SUM(J838:K846)</f>
        <v>709.2</v>
      </c>
      <c r="K847" s="160"/>
      <c r="L847" s="9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>
      <c r="A861" s="68"/>
      <c r="B861" s="68"/>
      <c r="C861" s="68"/>
      <c r="D861" s="68"/>
      <c r="E861" s="68"/>
      <c r="F861" s="68"/>
      <c r="G861" s="68"/>
      <c r="H861" s="68"/>
      <c r="I861" s="68"/>
      <c r="J861" s="139" t="s">
        <v>193</v>
      </c>
      <c r="K861" s="139"/>
      <c r="L861" s="139"/>
    </row>
    <row r="862" spans="1:12" ht="15.75">
      <c r="A862" s="68"/>
      <c r="B862" s="68"/>
      <c r="C862" s="68"/>
      <c r="D862" s="68"/>
      <c r="E862" s="68"/>
      <c r="F862" s="68"/>
      <c r="G862" s="68"/>
      <c r="H862" s="68"/>
      <c r="I862" s="68"/>
      <c r="J862" s="139" t="s">
        <v>197</v>
      </c>
      <c r="K862" s="139"/>
      <c r="L862" s="139"/>
    </row>
    <row r="863" spans="1:12" ht="15.75">
      <c r="A863" s="68"/>
      <c r="B863" s="68"/>
      <c r="C863" s="68"/>
      <c r="D863" s="68"/>
      <c r="E863" s="68"/>
      <c r="F863" s="68"/>
      <c r="G863" s="68"/>
      <c r="H863" s="68"/>
      <c r="I863" s="68"/>
      <c r="J863" s="71"/>
      <c r="K863" s="71"/>
      <c r="L863" s="71"/>
    </row>
    <row r="864" spans="1:12" ht="15.75">
      <c r="A864" s="68"/>
      <c r="B864" s="68"/>
      <c r="C864" s="68"/>
      <c r="D864" s="68"/>
      <c r="E864" s="68"/>
      <c r="F864" s="68"/>
      <c r="G864" s="68"/>
      <c r="H864" s="68"/>
      <c r="I864" s="68"/>
      <c r="J864" s="165" t="s">
        <v>168</v>
      </c>
      <c r="K864" s="165"/>
      <c r="L864" s="165"/>
    </row>
    <row r="865" spans="1:12" ht="12.75">
      <c r="A865" s="68"/>
      <c r="B865" s="68"/>
      <c r="C865" s="68"/>
      <c r="D865" s="68"/>
      <c r="E865" s="68"/>
      <c r="F865" s="68"/>
      <c r="G865" s="68"/>
      <c r="H865" s="68"/>
      <c r="I865" s="68"/>
      <c r="J865" s="73"/>
      <c r="K865" s="73"/>
      <c r="L865" s="73"/>
    </row>
    <row r="866" spans="1:12" ht="12.75">
      <c r="A866" s="68"/>
      <c r="B866" s="68"/>
      <c r="C866" s="68"/>
      <c r="D866" s="68"/>
      <c r="E866" s="68"/>
      <c r="F866" s="68"/>
      <c r="G866" s="68"/>
      <c r="H866" s="68"/>
      <c r="I866" s="68"/>
      <c r="J866" s="73"/>
      <c r="K866" s="73"/>
      <c r="L866" s="73"/>
    </row>
    <row r="867" spans="1:12" ht="12.75">
      <c r="A867" s="68"/>
      <c r="B867" s="68"/>
      <c r="C867" s="68"/>
      <c r="D867" s="68"/>
      <c r="E867" s="68"/>
      <c r="F867" s="68"/>
      <c r="G867" s="68"/>
      <c r="H867" s="68"/>
      <c r="I867" s="68"/>
      <c r="J867" s="73"/>
      <c r="K867" s="73"/>
      <c r="L867" s="73"/>
    </row>
    <row r="868" spans="1:12" ht="12.75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</row>
    <row r="869" spans="1:12" ht="12.75">
      <c r="A869" s="140" t="s">
        <v>136</v>
      </c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</row>
    <row r="870" spans="1:12" ht="12.75">
      <c r="A870" s="140" t="s">
        <v>198</v>
      </c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</row>
    <row r="871" spans="1:12" ht="12.75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</row>
    <row r="872" spans="1:12" ht="12.75">
      <c r="A872" s="75" t="s">
        <v>6</v>
      </c>
      <c r="B872" s="116" t="s">
        <v>138</v>
      </c>
      <c r="C872" s="117"/>
      <c r="D872" s="116" t="s">
        <v>139</v>
      </c>
      <c r="E872" s="117"/>
      <c r="F872" s="116">
        <v>2004</v>
      </c>
      <c r="G872" s="117"/>
      <c r="H872" s="116">
        <v>2005</v>
      </c>
      <c r="I872" s="117"/>
      <c r="J872" s="116">
        <v>2006</v>
      </c>
      <c r="K872" s="117"/>
      <c r="L872" s="5">
        <v>2007</v>
      </c>
    </row>
    <row r="873" spans="1:12" ht="12.75">
      <c r="A873" s="6" t="s">
        <v>20</v>
      </c>
      <c r="B873" s="141" t="s">
        <v>140</v>
      </c>
      <c r="C873" s="142"/>
      <c r="D873" s="143">
        <v>3.6</v>
      </c>
      <c r="E873" s="144"/>
      <c r="F873" s="145">
        <v>13.3</v>
      </c>
      <c r="G873" s="146"/>
      <c r="H873" s="143">
        <v>29.9</v>
      </c>
      <c r="I873" s="144"/>
      <c r="J873" s="143" t="s">
        <v>0</v>
      </c>
      <c r="K873" s="144"/>
      <c r="L873" s="89"/>
    </row>
    <row r="874" spans="1:12" ht="12.75">
      <c r="A874" s="6" t="s">
        <v>21</v>
      </c>
      <c r="B874" s="141" t="s">
        <v>141</v>
      </c>
      <c r="C874" s="142"/>
      <c r="D874" s="143"/>
      <c r="E874" s="144"/>
      <c r="F874" s="145" t="s">
        <v>0</v>
      </c>
      <c r="G874" s="146"/>
      <c r="H874" s="143" t="s">
        <v>0</v>
      </c>
      <c r="I874" s="144"/>
      <c r="J874" s="143" t="s">
        <v>0</v>
      </c>
      <c r="K874" s="144"/>
      <c r="L874" s="89"/>
    </row>
    <row r="875" spans="1:12" ht="12.75">
      <c r="A875" s="6" t="s">
        <v>22</v>
      </c>
      <c r="B875" s="141" t="s">
        <v>142</v>
      </c>
      <c r="C875" s="142"/>
      <c r="D875" s="143"/>
      <c r="E875" s="144"/>
      <c r="F875" s="145" t="s">
        <v>0</v>
      </c>
      <c r="G875" s="146"/>
      <c r="H875" s="143">
        <v>595.3</v>
      </c>
      <c r="I875" s="144"/>
      <c r="J875" s="143" t="s">
        <v>0</v>
      </c>
      <c r="K875" s="144"/>
      <c r="L875" s="89"/>
    </row>
    <row r="876" spans="1:12" ht="12.75">
      <c r="A876" s="6" t="s">
        <v>23</v>
      </c>
      <c r="B876" s="141" t="s">
        <v>143</v>
      </c>
      <c r="C876" s="142"/>
      <c r="D876" s="143"/>
      <c r="E876" s="144"/>
      <c r="F876" s="145"/>
      <c r="G876" s="146"/>
      <c r="H876" s="143" t="s">
        <v>0</v>
      </c>
      <c r="I876" s="144"/>
      <c r="J876" s="143" t="s">
        <v>0</v>
      </c>
      <c r="K876" s="144"/>
      <c r="L876" s="89"/>
    </row>
    <row r="877" spans="1:12" ht="12.75">
      <c r="A877" s="6" t="s">
        <v>24</v>
      </c>
      <c r="B877" s="141" t="s">
        <v>144</v>
      </c>
      <c r="C877" s="142"/>
      <c r="D877" s="143"/>
      <c r="E877" s="144"/>
      <c r="F877" s="90" t="s">
        <v>0</v>
      </c>
      <c r="G877" s="81" t="s">
        <v>0</v>
      </c>
      <c r="H877" s="90" t="s">
        <v>196</v>
      </c>
      <c r="I877" s="81">
        <v>100</v>
      </c>
      <c r="J877" s="90" t="s">
        <v>0</v>
      </c>
      <c r="K877" s="81" t="s">
        <v>0</v>
      </c>
      <c r="L877" s="89"/>
    </row>
    <row r="878" spans="1:12" ht="12.75">
      <c r="A878" s="6" t="s">
        <v>25</v>
      </c>
      <c r="B878" s="141" t="s">
        <v>146</v>
      </c>
      <c r="C878" s="142"/>
      <c r="D878" s="143"/>
      <c r="E878" s="144"/>
      <c r="F878" s="145"/>
      <c r="G878" s="146"/>
      <c r="H878" s="143"/>
      <c r="I878" s="144"/>
      <c r="J878" s="143"/>
      <c r="K878" s="144"/>
      <c r="L878" s="89"/>
    </row>
    <row r="879" spans="1:12" ht="12.75">
      <c r="A879" s="6" t="s">
        <v>26</v>
      </c>
      <c r="B879" s="141" t="s">
        <v>147</v>
      </c>
      <c r="C879" s="142"/>
      <c r="D879" s="143"/>
      <c r="E879" s="144"/>
      <c r="F879" s="145"/>
      <c r="G879" s="146"/>
      <c r="H879" s="143"/>
      <c r="I879" s="144"/>
      <c r="J879" s="143"/>
      <c r="K879" s="144"/>
      <c r="L879" s="89"/>
    </row>
    <row r="880" spans="1:12" ht="12.75">
      <c r="A880" s="6" t="s">
        <v>27</v>
      </c>
      <c r="B880" s="141" t="s">
        <v>148</v>
      </c>
      <c r="C880" s="142"/>
      <c r="D880" s="143"/>
      <c r="E880" s="144"/>
      <c r="F880" s="145"/>
      <c r="G880" s="146"/>
      <c r="H880" s="143"/>
      <c r="I880" s="144"/>
      <c r="J880" s="143"/>
      <c r="K880" s="144"/>
      <c r="L880" s="89"/>
    </row>
    <row r="881" spans="1:12" ht="12.75">
      <c r="A881" s="6" t="s">
        <v>28</v>
      </c>
      <c r="B881" s="76" t="s">
        <v>153</v>
      </c>
      <c r="C881" s="77"/>
      <c r="D881" s="78"/>
      <c r="E881" s="79"/>
      <c r="F881" s="80"/>
      <c r="G881" s="81"/>
      <c r="H881" s="78"/>
      <c r="I881" s="79">
        <v>79.3</v>
      </c>
      <c r="J881" s="78"/>
      <c r="K881" s="79"/>
      <c r="L881" s="89"/>
    </row>
    <row r="882" spans="1:12" ht="12.75">
      <c r="A882" s="75"/>
      <c r="B882" s="151" t="s">
        <v>132</v>
      </c>
      <c r="C882" s="152"/>
      <c r="D882" s="159">
        <f>D873</f>
        <v>3.6</v>
      </c>
      <c r="E882" s="160"/>
      <c r="F882" s="161">
        <f>SUM(F873:G880)</f>
        <v>13.3</v>
      </c>
      <c r="G882" s="162"/>
      <c r="H882" s="159">
        <f>SUM(H873:I881)</f>
        <v>804.4999999999999</v>
      </c>
      <c r="I882" s="160"/>
      <c r="J882" s="159" t="s">
        <v>0</v>
      </c>
      <c r="K882" s="160"/>
      <c r="L882" s="9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>
      <c r="A896" s="68"/>
      <c r="B896" s="68"/>
      <c r="C896" s="68"/>
      <c r="D896" s="68"/>
      <c r="E896" s="68"/>
      <c r="F896" s="68"/>
      <c r="G896" s="68"/>
      <c r="H896" s="68"/>
      <c r="I896" s="68"/>
      <c r="J896" s="139" t="s">
        <v>183</v>
      </c>
      <c r="K896" s="139"/>
      <c r="L896" s="139"/>
    </row>
    <row r="897" spans="1:12" ht="15.75">
      <c r="A897" s="68"/>
      <c r="B897" s="68"/>
      <c r="C897" s="68"/>
      <c r="D897" s="68"/>
      <c r="E897" s="68"/>
      <c r="F897" s="68"/>
      <c r="G897" s="68"/>
      <c r="H897" s="68"/>
      <c r="I897" s="68"/>
      <c r="J897" s="139" t="s">
        <v>189</v>
      </c>
      <c r="K897" s="139"/>
      <c r="L897" s="139"/>
    </row>
    <row r="898" spans="1:12" ht="15.75">
      <c r="A898" s="68"/>
      <c r="B898" s="68"/>
      <c r="C898" s="68"/>
      <c r="D898" s="68"/>
      <c r="E898" s="68"/>
      <c r="F898" s="68"/>
      <c r="G898" s="68"/>
      <c r="H898" s="68"/>
      <c r="I898" s="68"/>
      <c r="J898" s="71"/>
      <c r="K898" s="71"/>
      <c r="L898" s="71"/>
    </row>
    <row r="899" spans="1:12" ht="15.75">
      <c r="A899" s="68"/>
      <c r="B899" s="68"/>
      <c r="C899" s="68"/>
      <c r="D899" s="68"/>
      <c r="E899" s="68"/>
      <c r="F899" s="68"/>
      <c r="G899" s="68"/>
      <c r="H899" s="68"/>
      <c r="I899" s="68"/>
      <c r="J899" s="139" t="s">
        <v>171</v>
      </c>
      <c r="K899" s="139"/>
      <c r="L899" s="139"/>
    </row>
    <row r="900" spans="1:12" ht="12.75">
      <c r="A900" s="68"/>
      <c r="B900" s="68"/>
      <c r="C900" s="68"/>
      <c r="D900" s="68"/>
      <c r="E900" s="68"/>
      <c r="F900" s="68"/>
      <c r="G900" s="68"/>
      <c r="H900" s="68"/>
      <c r="I900" s="68"/>
      <c r="J900" s="73"/>
      <c r="K900" s="73"/>
      <c r="L900" s="73"/>
    </row>
    <row r="901" spans="1:12" ht="12.75">
      <c r="A901" s="68"/>
      <c r="B901" s="68"/>
      <c r="C901" s="68"/>
      <c r="D901" s="68"/>
      <c r="E901" s="68"/>
      <c r="F901" s="68"/>
      <c r="G901" s="68"/>
      <c r="H901" s="68"/>
      <c r="I901" s="68"/>
      <c r="J901" s="73"/>
      <c r="K901" s="73"/>
      <c r="L901" s="73"/>
    </row>
    <row r="902" spans="1:12" ht="12.75">
      <c r="A902" s="68"/>
      <c r="B902" s="68"/>
      <c r="C902" s="68"/>
      <c r="D902" s="68"/>
      <c r="E902" s="68"/>
      <c r="F902" s="68"/>
      <c r="G902" s="68"/>
      <c r="H902" s="68"/>
      <c r="I902" s="68"/>
      <c r="J902" s="73"/>
      <c r="K902" s="73"/>
      <c r="L902" s="73"/>
    </row>
    <row r="903" spans="1:12" ht="12.75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</row>
    <row r="904" spans="1:12" ht="12.75">
      <c r="A904" s="140" t="s">
        <v>136</v>
      </c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</row>
    <row r="905" spans="1:12" ht="12.75">
      <c r="A905" s="140" t="s">
        <v>199</v>
      </c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</row>
    <row r="906" spans="1:12" ht="12.75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</row>
    <row r="907" spans="1:12" ht="12.75">
      <c r="A907" s="75" t="s">
        <v>6</v>
      </c>
      <c r="B907" s="116" t="s">
        <v>138</v>
      </c>
      <c r="C907" s="117"/>
      <c r="D907" s="116" t="s">
        <v>139</v>
      </c>
      <c r="E907" s="117"/>
      <c r="F907" s="116">
        <v>2004</v>
      </c>
      <c r="G907" s="117"/>
      <c r="H907" s="116">
        <v>2005</v>
      </c>
      <c r="I907" s="117"/>
      <c r="J907" s="116">
        <v>2006</v>
      </c>
      <c r="K907" s="117"/>
      <c r="L907" s="5">
        <v>2007</v>
      </c>
    </row>
    <row r="908" spans="1:12" ht="12.75">
      <c r="A908" s="6" t="s">
        <v>20</v>
      </c>
      <c r="B908" s="141" t="s">
        <v>140</v>
      </c>
      <c r="C908" s="142"/>
      <c r="D908" s="143">
        <v>4.7</v>
      </c>
      <c r="E908" s="144"/>
      <c r="F908" s="145">
        <v>7.7</v>
      </c>
      <c r="G908" s="146"/>
      <c r="H908" s="143">
        <v>16.4</v>
      </c>
      <c r="I908" s="144"/>
      <c r="J908" s="143" t="s">
        <v>0</v>
      </c>
      <c r="K908" s="144"/>
      <c r="L908" s="89"/>
    </row>
    <row r="909" spans="1:12" ht="12.75">
      <c r="A909" s="6" t="s">
        <v>21</v>
      </c>
      <c r="B909" s="141" t="s">
        <v>141</v>
      </c>
      <c r="C909" s="142"/>
      <c r="D909" s="143"/>
      <c r="E909" s="144"/>
      <c r="F909" s="145" t="s">
        <v>0</v>
      </c>
      <c r="G909" s="146"/>
      <c r="H909" s="143" t="s">
        <v>0</v>
      </c>
      <c r="I909" s="144"/>
      <c r="J909" s="143" t="s">
        <v>0</v>
      </c>
      <c r="K909" s="144"/>
      <c r="L909" s="89"/>
    </row>
    <row r="910" spans="1:12" ht="12.75">
      <c r="A910" s="6" t="s">
        <v>22</v>
      </c>
      <c r="B910" s="141" t="s">
        <v>142</v>
      </c>
      <c r="C910" s="142"/>
      <c r="D910" s="143"/>
      <c r="E910" s="144"/>
      <c r="F910" s="145" t="s">
        <v>0</v>
      </c>
      <c r="G910" s="146"/>
      <c r="H910" s="143">
        <v>351.4</v>
      </c>
      <c r="I910" s="144"/>
      <c r="J910" s="143" t="s">
        <v>0</v>
      </c>
      <c r="K910" s="144"/>
      <c r="L910" s="89"/>
    </row>
    <row r="911" spans="1:12" ht="12.75">
      <c r="A911" s="6" t="s">
        <v>23</v>
      </c>
      <c r="B911" s="141" t="s">
        <v>143</v>
      </c>
      <c r="C911" s="142"/>
      <c r="D911" s="143"/>
      <c r="E911" s="144"/>
      <c r="F911" s="145"/>
      <c r="G911" s="146"/>
      <c r="H911" s="143" t="s">
        <v>0</v>
      </c>
      <c r="I911" s="144"/>
      <c r="J911" s="143" t="s">
        <v>0</v>
      </c>
      <c r="K911" s="144"/>
      <c r="L911" s="89"/>
    </row>
    <row r="912" spans="1:12" ht="12.75">
      <c r="A912" s="6" t="s">
        <v>24</v>
      </c>
      <c r="B912" s="141" t="s">
        <v>144</v>
      </c>
      <c r="C912" s="142"/>
      <c r="D912" s="143"/>
      <c r="E912" s="144"/>
      <c r="F912" s="90" t="s">
        <v>0</v>
      </c>
      <c r="G912" s="81" t="s">
        <v>0</v>
      </c>
      <c r="H912" s="90" t="s">
        <v>0</v>
      </c>
      <c r="I912" s="81">
        <v>60</v>
      </c>
      <c r="J912" s="90" t="s">
        <v>0</v>
      </c>
      <c r="K912" s="81" t="s">
        <v>0</v>
      </c>
      <c r="L912" s="89"/>
    </row>
    <row r="913" spans="1:12" ht="12.75">
      <c r="A913" s="6" t="s">
        <v>25</v>
      </c>
      <c r="B913" s="141" t="s">
        <v>146</v>
      </c>
      <c r="C913" s="142"/>
      <c r="D913" s="143"/>
      <c r="E913" s="144"/>
      <c r="F913" s="145"/>
      <c r="G913" s="146"/>
      <c r="H913" s="143"/>
      <c r="I913" s="144"/>
      <c r="J913" s="143"/>
      <c r="K913" s="144"/>
      <c r="L913" s="89"/>
    </row>
    <row r="914" spans="1:12" ht="12.75">
      <c r="A914" s="6" t="s">
        <v>26</v>
      </c>
      <c r="B914" s="141" t="s">
        <v>147</v>
      </c>
      <c r="C914" s="142"/>
      <c r="D914" s="143"/>
      <c r="E914" s="144"/>
      <c r="F914" s="145"/>
      <c r="G914" s="146"/>
      <c r="H914" s="143"/>
      <c r="I914" s="144"/>
      <c r="J914" s="143"/>
      <c r="K914" s="144"/>
      <c r="L914" s="89"/>
    </row>
    <row r="915" spans="1:12" ht="12.75">
      <c r="A915" s="6" t="s">
        <v>27</v>
      </c>
      <c r="B915" s="141" t="s">
        <v>148</v>
      </c>
      <c r="C915" s="142"/>
      <c r="D915" s="143"/>
      <c r="E915" s="144"/>
      <c r="F915" s="145"/>
      <c r="G915" s="146"/>
      <c r="H915" s="143"/>
      <c r="I915" s="144"/>
      <c r="J915" s="143"/>
      <c r="K915" s="144"/>
      <c r="L915" s="89"/>
    </row>
    <row r="916" spans="1:12" ht="12.75">
      <c r="A916" s="6" t="s">
        <v>28</v>
      </c>
      <c r="B916" s="76" t="s">
        <v>153</v>
      </c>
      <c r="C916" s="77"/>
      <c r="D916" s="78"/>
      <c r="E916" s="79"/>
      <c r="F916" s="80"/>
      <c r="G916" s="81"/>
      <c r="H916" s="78"/>
      <c r="I916" s="79">
        <v>46.8</v>
      </c>
      <c r="J916" s="78"/>
      <c r="K916" s="79"/>
      <c r="L916" s="89"/>
    </row>
    <row r="917" spans="1:12" ht="12.75">
      <c r="A917" s="75"/>
      <c r="B917" s="151" t="s">
        <v>132</v>
      </c>
      <c r="C917" s="152"/>
      <c r="D917" s="159">
        <f>D908</f>
        <v>4.7</v>
      </c>
      <c r="E917" s="160"/>
      <c r="F917" s="161">
        <f>SUM(F908:G915)</f>
        <v>7.7</v>
      </c>
      <c r="G917" s="162"/>
      <c r="H917" s="159">
        <f>SUM(H908:I916)</f>
        <v>474.59999999999997</v>
      </c>
      <c r="I917" s="160"/>
      <c r="J917" s="159" t="s">
        <v>0</v>
      </c>
      <c r="K917" s="160"/>
      <c r="L917" s="9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>
      <c r="A931" s="68"/>
      <c r="B931" s="68"/>
      <c r="C931" s="68"/>
      <c r="D931" s="68"/>
      <c r="E931" s="68"/>
      <c r="F931" s="68"/>
      <c r="G931" s="68"/>
      <c r="H931" s="68"/>
      <c r="I931" s="68"/>
      <c r="J931" s="139" t="s">
        <v>183</v>
      </c>
      <c r="K931" s="139"/>
      <c r="L931" s="139"/>
    </row>
    <row r="932" spans="1:12" ht="15.75">
      <c r="A932" s="68"/>
      <c r="B932" s="68"/>
      <c r="C932" s="68"/>
      <c r="D932" s="68"/>
      <c r="E932" s="68"/>
      <c r="F932" s="68"/>
      <c r="G932" s="68"/>
      <c r="H932" s="68"/>
      <c r="I932" s="68"/>
      <c r="J932" s="139" t="s">
        <v>197</v>
      </c>
      <c r="K932" s="139"/>
      <c r="L932" s="139"/>
    </row>
    <row r="933" spans="1:12" ht="15.75">
      <c r="A933" s="68"/>
      <c r="B933" s="68"/>
      <c r="C933" s="68"/>
      <c r="D933" s="68"/>
      <c r="E933" s="68"/>
      <c r="F933" s="68"/>
      <c r="G933" s="68"/>
      <c r="H933" s="68"/>
      <c r="I933" s="68"/>
      <c r="J933" s="71"/>
      <c r="K933" s="71"/>
      <c r="L933" s="71"/>
    </row>
    <row r="934" spans="1:12" ht="15.75">
      <c r="A934" s="68"/>
      <c r="B934" s="68"/>
      <c r="C934" s="68"/>
      <c r="D934" s="68"/>
      <c r="E934" s="68"/>
      <c r="F934" s="68"/>
      <c r="G934" s="68"/>
      <c r="H934" s="68"/>
      <c r="I934" s="68"/>
      <c r="J934" s="139" t="s">
        <v>174</v>
      </c>
      <c r="K934" s="139"/>
      <c r="L934" s="139"/>
    </row>
    <row r="935" spans="1:12" ht="12.75">
      <c r="A935" s="68"/>
      <c r="B935" s="68"/>
      <c r="C935" s="68"/>
      <c r="D935" s="68"/>
      <c r="E935" s="68"/>
      <c r="F935" s="68"/>
      <c r="G935" s="68"/>
      <c r="H935" s="68"/>
      <c r="I935" s="68"/>
      <c r="J935" s="73"/>
      <c r="K935" s="73"/>
      <c r="L935" s="73"/>
    </row>
    <row r="936" spans="1:12" ht="12.75">
      <c r="A936" s="68"/>
      <c r="B936" s="68"/>
      <c r="C936" s="68"/>
      <c r="D936" s="68"/>
      <c r="E936" s="68"/>
      <c r="F936" s="68"/>
      <c r="G936" s="68"/>
      <c r="H936" s="68"/>
      <c r="I936" s="68"/>
      <c r="J936" s="73"/>
      <c r="K936" s="73"/>
      <c r="L936" s="73"/>
    </row>
    <row r="937" spans="1:12" ht="12.75">
      <c r="A937" s="68"/>
      <c r="B937" s="68"/>
      <c r="C937" s="68"/>
      <c r="D937" s="68"/>
      <c r="E937" s="68"/>
      <c r="F937" s="68"/>
      <c r="G937" s="68"/>
      <c r="H937" s="68"/>
      <c r="I937" s="68"/>
      <c r="J937" s="73"/>
      <c r="K937" s="73"/>
      <c r="L937" s="73"/>
    </row>
    <row r="938" spans="1:12" ht="12.75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</row>
    <row r="939" spans="1:12" ht="12.75">
      <c r="A939" s="140" t="s">
        <v>136</v>
      </c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</row>
    <row r="940" spans="1:12" ht="12.75">
      <c r="A940" s="140" t="s">
        <v>200</v>
      </c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</row>
    <row r="941" spans="1:12" ht="12.75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</row>
    <row r="942" spans="1:12" ht="12.75">
      <c r="A942" s="75" t="s">
        <v>6</v>
      </c>
      <c r="B942" s="116" t="s">
        <v>138</v>
      </c>
      <c r="C942" s="117"/>
      <c r="D942" s="116" t="s">
        <v>139</v>
      </c>
      <c r="E942" s="117"/>
      <c r="F942" s="116">
        <v>2004</v>
      </c>
      <c r="G942" s="117"/>
      <c r="H942" s="116">
        <v>2005</v>
      </c>
      <c r="I942" s="117"/>
      <c r="J942" s="116">
        <v>2006</v>
      </c>
      <c r="K942" s="117"/>
      <c r="L942" s="5">
        <v>2007</v>
      </c>
    </row>
    <row r="943" spans="1:12" ht="12.75">
      <c r="A943" s="6" t="s">
        <v>20</v>
      </c>
      <c r="B943" s="141" t="s">
        <v>140</v>
      </c>
      <c r="C943" s="142"/>
      <c r="D943" s="143">
        <v>6.9</v>
      </c>
      <c r="E943" s="144"/>
      <c r="F943" s="145">
        <v>10.4</v>
      </c>
      <c r="G943" s="146"/>
      <c r="H943" s="143">
        <v>22</v>
      </c>
      <c r="I943" s="144"/>
      <c r="J943" s="143" t="s">
        <v>0</v>
      </c>
      <c r="K943" s="144"/>
      <c r="L943" s="89"/>
    </row>
    <row r="944" spans="1:12" ht="12.75">
      <c r="A944" s="6" t="s">
        <v>21</v>
      </c>
      <c r="B944" s="141" t="s">
        <v>141</v>
      </c>
      <c r="C944" s="142"/>
      <c r="D944" s="143"/>
      <c r="E944" s="144"/>
      <c r="F944" s="145" t="s">
        <v>0</v>
      </c>
      <c r="G944" s="146"/>
      <c r="H944" s="143" t="s">
        <v>0</v>
      </c>
      <c r="I944" s="144"/>
      <c r="J944" s="143" t="s">
        <v>0</v>
      </c>
      <c r="K944" s="144"/>
      <c r="L944" s="89"/>
    </row>
    <row r="945" spans="1:12" ht="12.75">
      <c r="A945" s="6" t="s">
        <v>22</v>
      </c>
      <c r="B945" s="141" t="s">
        <v>142</v>
      </c>
      <c r="C945" s="142"/>
      <c r="D945" s="143"/>
      <c r="E945" s="144"/>
      <c r="F945" s="145" t="s">
        <v>0</v>
      </c>
      <c r="G945" s="146"/>
      <c r="H945" s="143">
        <v>463.4</v>
      </c>
      <c r="I945" s="144"/>
      <c r="J945" s="143" t="s">
        <v>0</v>
      </c>
      <c r="K945" s="144"/>
      <c r="L945" s="89"/>
    </row>
    <row r="946" spans="1:12" ht="12.75">
      <c r="A946" s="6" t="s">
        <v>23</v>
      </c>
      <c r="B946" s="141" t="s">
        <v>143</v>
      </c>
      <c r="C946" s="142"/>
      <c r="D946" s="143"/>
      <c r="E946" s="144"/>
      <c r="F946" s="145"/>
      <c r="G946" s="146"/>
      <c r="H946" s="143" t="s">
        <v>0</v>
      </c>
      <c r="I946" s="144"/>
      <c r="J946" s="143" t="s">
        <v>0</v>
      </c>
      <c r="K946" s="144"/>
      <c r="L946" s="89"/>
    </row>
    <row r="947" spans="1:12" ht="12.75">
      <c r="A947" s="6" t="s">
        <v>24</v>
      </c>
      <c r="B947" s="141" t="s">
        <v>144</v>
      </c>
      <c r="C947" s="142"/>
      <c r="D947" s="143"/>
      <c r="E947" s="144"/>
      <c r="F947" s="90" t="s">
        <v>0</v>
      </c>
      <c r="G947" s="81" t="s">
        <v>0</v>
      </c>
      <c r="H947" s="90" t="s">
        <v>196</v>
      </c>
      <c r="I947" s="81">
        <v>80</v>
      </c>
      <c r="J947" s="90" t="s">
        <v>0</v>
      </c>
      <c r="K947" s="81" t="s">
        <v>0</v>
      </c>
      <c r="L947" s="89"/>
    </row>
    <row r="948" spans="1:12" ht="12.75">
      <c r="A948" s="6" t="s">
        <v>25</v>
      </c>
      <c r="B948" s="141" t="s">
        <v>146</v>
      </c>
      <c r="C948" s="142"/>
      <c r="D948" s="143"/>
      <c r="E948" s="144"/>
      <c r="F948" s="145"/>
      <c r="G948" s="146"/>
      <c r="H948" s="143"/>
      <c r="I948" s="144"/>
      <c r="J948" s="143"/>
      <c r="K948" s="144"/>
      <c r="L948" s="89"/>
    </row>
    <row r="949" spans="1:12" ht="12.75">
      <c r="A949" s="6" t="s">
        <v>26</v>
      </c>
      <c r="B949" s="141" t="s">
        <v>147</v>
      </c>
      <c r="C949" s="142"/>
      <c r="D949" s="143"/>
      <c r="E949" s="144"/>
      <c r="F949" s="145"/>
      <c r="G949" s="146"/>
      <c r="H949" s="143"/>
      <c r="I949" s="144"/>
      <c r="J949" s="143"/>
      <c r="K949" s="144"/>
      <c r="L949" s="89"/>
    </row>
    <row r="950" spans="1:12" ht="12.75">
      <c r="A950" s="6" t="s">
        <v>27</v>
      </c>
      <c r="B950" s="141" t="s">
        <v>148</v>
      </c>
      <c r="C950" s="142"/>
      <c r="D950" s="143"/>
      <c r="E950" s="144"/>
      <c r="F950" s="145"/>
      <c r="G950" s="146"/>
      <c r="H950" s="143"/>
      <c r="I950" s="144"/>
      <c r="J950" s="143"/>
      <c r="K950" s="144"/>
      <c r="L950" s="89"/>
    </row>
    <row r="951" spans="1:12" ht="12.75">
      <c r="A951" s="6" t="s">
        <v>28</v>
      </c>
      <c r="B951" s="76" t="s">
        <v>153</v>
      </c>
      <c r="C951" s="77"/>
      <c r="D951" s="78"/>
      <c r="E951" s="79"/>
      <c r="F951" s="80"/>
      <c r="G951" s="81"/>
      <c r="H951" s="78"/>
      <c r="I951" s="79">
        <v>61.8</v>
      </c>
      <c r="J951" s="78"/>
      <c r="K951" s="79"/>
      <c r="L951" s="89"/>
    </row>
    <row r="952" spans="1:12" ht="12.75">
      <c r="A952" s="75"/>
      <c r="B952" s="151" t="s">
        <v>132</v>
      </c>
      <c r="C952" s="152"/>
      <c r="D952" s="159">
        <f>D943</f>
        <v>6.9</v>
      </c>
      <c r="E952" s="160"/>
      <c r="F952" s="161">
        <f>SUM(F943:G950)</f>
        <v>10.4</v>
      </c>
      <c r="G952" s="162"/>
      <c r="H952" s="159">
        <f>SUM(H943:I951)</f>
        <v>627.1999999999999</v>
      </c>
      <c r="I952" s="160"/>
      <c r="J952" s="159" t="s">
        <v>0</v>
      </c>
      <c r="K952" s="160"/>
      <c r="L952" s="9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.75">
      <c r="A966" s="68"/>
      <c r="B966" s="68"/>
      <c r="C966" s="68"/>
      <c r="D966" s="68"/>
      <c r="E966" s="68"/>
      <c r="F966" s="68"/>
      <c r="G966" s="68"/>
      <c r="H966" s="68"/>
      <c r="I966" s="68"/>
      <c r="J966" s="139" t="s">
        <v>183</v>
      </c>
      <c r="K966" s="139"/>
      <c r="L966" s="139"/>
    </row>
    <row r="967" spans="1:12" ht="15.75">
      <c r="A967" s="68"/>
      <c r="B967" s="68"/>
      <c r="C967" s="68"/>
      <c r="D967" s="68"/>
      <c r="E967" s="68"/>
      <c r="F967" s="68"/>
      <c r="G967" s="68"/>
      <c r="H967" s="68"/>
      <c r="I967" s="68"/>
      <c r="J967" s="139" t="s">
        <v>201</v>
      </c>
      <c r="K967" s="139"/>
      <c r="L967" s="139"/>
    </row>
    <row r="968" spans="1:12" ht="15.75">
      <c r="A968" s="68"/>
      <c r="B968" s="68"/>
      <c r="C968" s="68"/>
      <c r="D968" s="68"/>
      <c r="E968" s="68"/>
      <c r="F968" s="68"/>
      <c r="G968" s="68"/>
      <c r="H968" s="68"/>
      <c r="I968" s="68"/>
      <c r="J968" s="139" t="s">
        <v>177</v>
      </c>
      <c r="K968" s="139"/>
      <c r="L968" s="139"/>
    </row>
    <row r="969" spans="1:12" ht="12.75">
      <c r="A969" s="68"/>
      <c r="B969" s="68"/>
      <c r="C969" s="68"/>
      <c r="D969" s="68"/>
      <c r="E969" s="68"/>
      <c r="F969" s="68"/>
      <c r="G969" s="68"/>
      <c r="H969" s="68"/>
      <c r="I969" s="68"/>
      <c r="J969" s="73"/>
      <c r="K969" s="73"/>
      <c r="L969" s="73"/>
    </row>
    <row r="970" spans="1:12" ht="12.75">
      <c r="A970" s="68"/>
      <c r="B970" s="68"/>
      <c r="C970" s="68"/>
      <c r="D970" s="68"/>
      <c r="E970" s="68"/>
      <c r="F970" s="68"/>
      <c r="G970" s="68"/>
      <c r="H970" s="68"/>
      <c r="I970" s="68"/>
      <c r="J970" s="73"/>
      <c r="K970" s="73"/>
      <c r="L970" s="73"/>
    </row>
    <row r="971" spans="1:12" ht="12.75">
      <c r="A971" s="68"/>
      <c r="B971" s="68"/>
      <c r="C971" s="68"/>
      <c r="D971" s="68"/>
      <c r="E971" s="68"/>
      <c r="F971" s="68"/>
      <c r="G971" s="68"/>
      <c r="H971" s="68"/>
      <c r="I971" s="68"/>
      <c r="J971" s="73"/>
      <c r="K971" s="73"/>
      <c r="L971" s="73"/>
    </row>
    <row r="972" spans="1:12" ht="12.75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</row>
    <row r="973" spans="1:12" ht="12.75">
      <c r="A973" s="140" t="s">
        <v>136</v>
      </c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</row>
    <row r="974" spans="1:12" ht="12.75">
      <c r="A974" s="140" t="s">
        <v>202</v>
      </c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</row>
    <row r="975" spans="1:12" ht="12.7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</row>
    <row r="976" spans="1:12" ht="12.75">
      <c r="A976" s="75" t="s">
        <v>6</v>
      </c>
      <c r="B976" s="116" t="s">
        <v>138</v>
      </c>
      <c r="C976" s="117"/>
      <c r="D976" s="116" t="s">
        <v>139</v>
      </c>
      <c r="E976" s="117"/>
      <c r="F976" s="116">
        <v>2004</v>
      </c>
      <c r="G976" s="117"/>
      <c r="H976" s="116">
        <v>2005</v>
      </c>
      <c r="I976" s="117"/>
      <c r="J976" s="116">
        <v>2006</v>
      </c>
      <c r="K976" s="117"/>
      <c r="L976" s="5">
        <v>2007</v>
      </c>
    </row>
    <row r="977" spans="1:12" ht="12.75">
      <c r="A977" s="6" t="s">
        <v>20</v>
      </c>
      <c r="B977" s="141" t="s">
        <v>140</v>
      </c>
      <c r="C977" s="142"/>
      <c r="D977" s="143">
        <v>17</v>
      </c>
      <c r="E977" s="144"/>
      <c r="F977" s="145">
        <v>40</v>
      </c>
      <c r="G977" s="146"/>
      <c r="H977" s="143">
        <v>50</v>
      </c>
      <c r="I977" s="144"/>
      <c r="J977" s="143">
        <v>300</v>
      </c>
      <c r="K977" s="144"/>
      <c r="L977" s="89"/>
    </row>
    <row r="978" spans="1:12" ht="12.75">
      <c r="A978" s="6" t="s">
        <v>21</v>
      </c>
      <c r="B978" s="141" t="s">
        <v>141</v>
      </c>
      <c r="C978" s="142"/>
      <c r="D978" s="143"/>
      <c r="E978" s="144"/>
      <c r="F978" s="145">
        <v>0</v>
      </c>
      <c r="G978" s="146"/>
      <c r="H978" s="143" t="s">
        <v>0</v>
      </c>
      <c r="I978" s="144"/>
      <c r="J978" s="143" t="s">
        <v>0</v>
      </c>
      <c r="K978" s="144"/>
      <c r="L978" s="89"/>
    </row>
    <row r="979" spans="1:12" ht="12.75">
      <c r="A979" s="6" t="s">
        <v>22</v>
      </c>
      <c r="B979" s="141" t="s">
        <v>142</v>
      </c>
      <c r="C979" s="142"/>
      <c r="D979" s="143"/>
      <c r="E979" s="144"/>
      <c r="F979" s="145" t="s">
        <v>0</v>
      </c>
      <c r="G979" s="146"/>
      <c r="H979" s="143">
        <v>0</v>
      </c>
      <c r="I979" s="144"/>
      <c r="J979" s="143" t="s">
        <v>0</v>
      </c>
      <c r="K979" s="144"/>
      <c r="L979" s="89"/>
    </row>
    <row r="980" spans="1:12" ht="12.75">
      <c r="A980" s="6" t="s">
        <v>23</v>
      </c>
      <c r="B980" s="141" t="s">
        <v>143</v>
      </c>
      <c r="C980" s="142"/>
      <c r="D980" s="143"/>
      <c r="E980" s="144"/>
      <c r="F980" s="145"/>
      <c r="G980" s="146"/>
      <c r="H980" s="143" t="s">
        <v>0</v>
      </c>
      <c r="I980" s="144"/>
      <c r="J980" s="143" t="s">
        <v>0</v>
      </c>
      <c r="K980" s="144"/>
      <c r="L980" s="89"/>
    </row>
    <row r="981" spans="1:12" ht="12.75">
      <c r="A981" s="6" t="s">
        <v>24</v>
      </c>
      <c r="B981" s="141" t="s">
        <v>144</v>
      </c>
      <c r="C981" s="142"/>
      <c r="D981" s="143"/>
      <c r="E981" s="144"/>
      <c r="F981" s="90" t="s">
        <v>0</v>
      </c>
      <c r="G981" s="81">
        <v>0</v>
      </c>
      <c r="H981" s="90" t="s">
        <v>203</v>
      </c>
      <c r="I981" s="81">
        <v>100</v>
      </c>
      <c r="J981" s="90" t="s">
        <v>0</v>
      </c>
      <c r="K981" s="81">
        <v>700</v>
      </c>
      <c r="L981" s="89"/>
    </row>
    <row r="982" spans="1:12" ht="12.75">
      <c r="A982" s="6" t="s">
        <v>25</v>
      </c>
      <c r="B982" s="141" t="s">
        <v>146</v>
      </c>
      <c r="C982" s="142"/>
      <c r="D982" s="143"/>
      <c r="E982" s="144"/>
      <c r="F982" s="145"/>
      <c r="G982" s="146"/>
      <c r="H982" s="143"/>
      <c r="I982" s="144"/>
      <c r="J982" s="143"/>
      <c r="K982" s="144"/>
      <c r="L982" s="89"/>
    </row>
    <row r="983" spans="1:12" ht="12.75">
      <c r="A983" s="6" t="s">
        <v>26</v>
      </c>
      <c r="B983" s="141" t="s">
        <v>147</v>
      </c>
      <c r="C983" s="142"/>
      <c r="D983" s="143"/>
      <c r="E983" s="144"/>
      <c r="F983" s="145"/>
      <c r="G983" s="146"/>
      <c r="H983" s="143"/>
      <c r="I983" s="144"/>
      <c r="J983" s="143"/>
      <c r="K983" s="144"/>
      <c r="L983" s="89"/>
    </row>
    <row r="984" spans="1:12" ht="12.75">
      <c r="A984" s="6" t="s">
        <v>27</v>
      </c>
      <c r="B984" s="141" t="s">
        <v>148</v>
      </c>
      <c r="C984" s="142"/>
      <c r="D984" s="143"/>
      <c r="E984" s="144"/>
      <c r="F984" s="145"/>
      <c r="G984" s="146"/>
      <c r="H984" s="143"/>
      <c r="I984" s="144"/>
      <c r="J984" s="143"/>
      <c r="K984" s="144"/>
      <c r="L984" s="89"/>
    </row>
    <row r="985" spans="1:12" ht="12.75">
      <c r="A985" s="6" t="s">
        <v>28</v>
      </c>
      <c r="B985" s="76" t="s">
        <v>153</v>
      </c>
      <c r="C985" s="77"/>
      <c r="D985" s="78"/>
      <c r="E985" s="79"/>
      <c r="F985" s="80"/>
      <c r="G985" s="81"/>
      <c r="H985" s="78"/>
      <c r="I985" s="79"/>
      <c r="J985" s="78"/>
      <c r="K985" s="79"/>
      <c r="L985" s="89"/>
    </row>
    <row r="986" spans="1:12" ht="12.75">
      <c r="A986" s="75"/>
      <c r="B986" s="151" t="s">
        <v>132</v>
      </c>
      <c r="C986" s="152"/>
      <c r="D986" s="159">
        <f>D977</f>
        <v>17</v>
      </c>
      <c r="E986" s="160"/>
      <c r="F986" s="161">
        <f>G981+F978+F977</f>
        <v>40</v>
      </c>
      <c r="G986" s="162"/>
      <c r="H986" s="163">
        <f>I981+H979+H977</f>
        <v>150</v>
      </c>
      <c r="I986" s="164"/>
      <c r="J986" s="159">
        <f>SUM(J977:K985)</f>
        <v>1000</v>
      </c>
      <c r="K986" s="160"/>
      <c r="L986" s="9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.75">
      <c r="A1001" s="68"/>
      <c r="B1001" s="68"/>
      <c r="C1001" s="68"/>
      <c r="D1001" s="68"/>
      <c r="E1001" s="68"/>
      <c r="F1001" s="68"/>
      <c r="G1001" s="68"/>
      <c r="H1001" s="68"/>
      <c r="I1001" s="68"/>
      <c r="J1001" s="139" t="s">
        <v>204</v>
      </c>
      <c r="K1001" s="139"/>
      <c r="L1001" s="139"/>
    </row>
    <row r="1002" spans="1:12" ht="15.75">
      <c r="A1002" s="68"/>
      <c r="B1002" s="68"/>
      <c r="C1002" s="68"/>
      <c r="D1002" s="68"/>
      <c r="E1002" s="68"/>
      <c r="F1002" s="68"/>
      <c r="G1002" s="68"/>
      <c r="H1002" s="68"/>
      <c r="I1002" s="68"/>
      <c r="J1002" s="139" t="s">
        <v>205</v>
      </c>
      <c r="K1002" s="139"/>
      <c r="L1002" s="139"/>
    </row>
    <row r="1003" spans="1:12" ht="15.75">
      <c r="A1003" s="68"/>
      <c r="B1003" s="68"/>
      <c r="C1003" s="68"/>
      <c r="D1003" s="68"/>
      <c r="E1003" s="68"/>
      <c r="F1003" s="68"/>
      <c r="G1003" s="68"/>
      <c r="H1003" s="68"/>
      <c r="I1003" s="68"/>
      <c r="J1003" s="71"/>
      <c r="K1003" s="71"/>
      <c r="L1003" s="71"/>
    </row>
    <row r="1004" spans="1:12" ht="15.75">
      <c r="A1004" s="68"/>
      <c r="B1004" s="68"/>
      <c r="C1004" s="68"/>
      <c r="D1004" s="68"/>
      <c r="E1004" s="68"/>
      <c r="F1004" s="68"/>
      <c r="G1004" s="68"/>
      <c r="H1004" s="68"/>
      <c r="I1004" s="68"/>
      <c r="J1004" s="139" t="s">
        <v>135</v>
      </c>
      <c r="K1004" s="139"/>
      <c r="L1004" s="139"/>
    </row>
    <row r="1005" spans="1:12" ht="12.75">
      <c r="A1005" s="68"/>
      <c r="B1005" s="68"/>
      <c r="C1005" s="68"/>
      <c r="D1005" s="68"/>
      <c r="E1005" s="68"/>
      <c r="F1005" s="68"/>
      <c r="G1005" s="68"/>
      <c r="H1005" s="68"/>
      <c r="I1005" s="68"/>
      <c r="J1005" s="73"/>
      <c r="K1005" s="73"/>
      <c r="L1005" s="73"/>
    </row>
    <row r="1006" spans="1:12" ht="12.75">
      <c r="A1006" s="68"/>
      <c r="B1006" s="68"/>
      <c r="C1006" s="68"/>
      <c r="D1006" s="68"/>
      <c r="E1006" s="68"/>
      <c r="F1006" s="68"/>
      <c r="G1006" s="68"/>
      <c r="H1006" s="68"/>
      <c r="I1006" s="68"/>
      <c r="J1006" s="73"/>
      <c r="K1006" s="73"/>
      <c r="L1006" s="73"/>
    </row>
    <row r="1007" spans="1:12" ht="12.75">
      <c r="A1007" s="68"/>
      <c r="B1007" s="68"/>
      <c r="C1007" s="68"/>
      <c r="D1007" s="68"/>
      <c r="E1007" s="68"/>
      <c r="F1007" s="68"/>
      <c r="G1007" s="68"/>
      <c r="H1007" s="68"/>
      <c r="I1007" s="68"/>
      <c r="J1007" s="73"/>
      <c r="K1007" s="73"/>
      <c r="L1007" s="73"/>
    </row>
    <row r="1008" spans="1:12" ht="12.75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</row>
    <row r="1009" spans="1:12" ht="12.75">
      <c r="A1009" s="140" t="s">
        <v>136</v>
      </c>
      <c r="B1009" s="140"/>
      <c r="C1009" s="140"/>
      <c r="D1009" s="140"/>
      <c r="E1009" s="140"/>
      <c r="F1009" s="140"/>
      <c r="G1009" s="140"/>
      <c r="H1009" s="140"/>
      <c r="I1009" s="140"/>
      <c r="J1009" s="140"/>
      <c r="K1009" s="140"/>
      <c r="L1009" s="140"/>
    </row>
    <row r="1010" spans="1:12" ht="12.75">
      <c r="A1010" s="140" t="s">
        <v>206</v>
      </c>
      <c r="B1010" s="140"/>
      <c r="C1010" s="140"/>
      <c r="D1010" s="140"/>
      <c r="E1010" s="140"/>
      <c r="F1010" s="140"/>
      <c r="G1010" s="140"/>
      <c r="H1010" s="140"/>
      <c r="I1010" s="140"/>
      <c r="J1010" s="140"/>
      <c r="K1010" s="140"/>
      <c r="L1010" s="140"/>
    </row>
    <row r="1011" spans="1:12" ht="12.75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</row>
    <row r="1012" spans="1:12" ht="12.75">
      <c r="A1012" s="75" t="s">
        <v>6</v>
      </c>
      <c r="B1012" s="116" t="s">
        <v>138</v>
      </c>
      <c r="C1012" s="117"/>
      <c r="D1012" s="116" t="s">
        <v>139</v>
      </c>
      <c r="E1012" s="117"/>
      <c r="F1012" s="116">
        <v>2004</v>
      </c>
      <c r="G1012" s="117"/>
      <c r="H1012" s="116">
        <v>2005</v>
      </c>
      <c r="I1012" s="117"/>
      <c r="J1012" s="116">
        <v>2006</v>
      </c>
      <c r="K1012" s="117"/>
      <c r="L1012" s="5">
        <v>2007</v>
      </c>
    </row>
    <row r="1013" spans="1:12" ht="12.75">
      <c r="A1013" s="6" t="s">
        <v>20</v>
      </c>
      <c r="B1013" s="141" t="s">
        <v>140</v>
      </c>
      <c r="C1013" s="142"/>
      <c r="D1013" s="143">
        <v>0</v>
      </c>
      <c r="E1013" s="144"/>
      <c r="F1013" s="80">
        <v>0</v>
      </c>
      <c r="G1013" s="81">
        <v>40</v>
      </c>
      <c r="H1013" s="143">
        <v>118.7</v>
      </c>
      <c r="I1013" s="144"/>
      <c r="J1013" s="143">
        <v>175.7</v>
      </c>
      <c r="K1013" s="144"/>
      <c r="L1013" s="89"/>
    </row>
    <row r="1014" spans="1:12" ht="12.75">
      <c r="A1014" s="6" t="s">
        <v>21</v>
      </c>
      <c r="B1014" s="141" t="s">
        <v>141</v>
      </c>
      <c r="C1014" s="142"/>
      <c r="D1014" s="143"/>
      <c r="E1014" s="144"/>
      <c r="F1014" s="80" t="s">
        <v>0</v>
      </c>
      <c r="G1014" s="81"/>
      <c r="H1014" s="143" t="s">
        <v>0</v>
      </c>
      <c r="I1014" s="144"/>
      <c r="J1014" s="143" t="s">
        <v>0</v>
      </c>
      <c r="K1014" s="144"/>
      <c r="L1014" s="89"/>
    </row>
    <row r="1015" spans="1:12" ht="12.75">
      <c r="A1015" s="6" t="s">
        <v>22</v>
      </c>
      <c r="B1015" s="141" t="s">
        <v>142</v>
      </c>
      <c r="C1015" s="142"/>
      <c r="D1015" s="143"/>
      <c r="E1015" s="144"/>
      <c r="F1015" s="80">
        <v>0</v>
      </c>
      <c r="G1015" s="81">
        <v>0</v>
      </c>
      <c r="H1015" s="143">
        <v>534.8</v>
      </c>
      <c r="I1015" s="144"/>
      <c r="J1015" s="143">
        <v>828.6</v>
      </c>
      <c r="K1015" s="144"/>
      <c r="L1015" s="89"/>
    </row>
    <row r="1016" spans="1:12" ht="12.75">
      <c r="A1016" s="6" t="s">
        <v>23</v>
      </c>
      <c r="B1016" s="141" t="s">
        <v>143</v>
      </c>
      <c r="C1016" s="142"/>
      <c r="D1016" s="143"/>
      <c r="E1016" s="144"/>
      <c r="F1016" s="80"/>
      <c r="G1016" s="81"/>
      <c r="H1016" s="143" t="s">
        <v>0</v>
      </c>
      <c r="I1016" s="144"/>
      <c r="J1016" s="143" t="s">
        <v>0</v>
      </c>
      <c r="K1016" s="144"/>
      <c r="L1016" s="89"/>
    </row>
    <row r="1017" spans="1:12" ht="12.75">
      <c r="A1017" s="6" t="s">
        <v>24</v>
      </c>
      <c r="B1017" s="141" t="s">
        <v>144</v>
      </c>
      <c r="C1017" s="142"/>
      <c r="D1017" s="143"/>
      <c r="E1017" s="144"/>
      <c r="F1017" s="90" t="s">
        <v>0</v>
      </c>
      <c r="G1017" s="81" t="s">
        <v>0</v>
      </c>
      <c r="H1017" s="90" t="s">
        <v>0</v>
      </c>
      <c r="I1017" s="81">
        <v>0</v>
      </c>
      <c r="J1017" s="90" t="s">
        <v>0</v>
      </c>
      <c r="K1017" s="81">
        <v>0</v>
      </c>
      <c r="L1017" s="89"/>
    </row>
    <row r="1018" spans="1:12" ht="12.75">
      <c r="A1018" s="6" t="s">
        <v>25</v>
      </c>
      <c r="B1018" s="141" t="s">
        <v>146</v>
      </c>
      <c r="C1018" s="142"/>
      <c r="D1018" s="143"/>
      <c r="E1018" s="144"/>
      <c r="F1018" s="80"/>
      <c r="G1018" s="81"/>
      <c r="H1018" s="143"/>
      <c r="I1018" s="144"/>
      <c r="J1018" s="143"/>
      <c r="K1018" s="144"/>
      <c r="L1018" s="89"/>
    </row>
    <row r="1019" spans="1:12" ht="12.75">
      <c r="A1019" s="6" t="s">
        <v>26</v>
      </c>
      <c r="B1019" s="141" t="s">
        <v>147</v>
      </c>
      <c r="C1019" s="142"/>
      <c r="D1019" s="143"/>
      <c r="E1019" s="144"/>
      <c r="F1019" s="80"/>
      <c r="G1019" s="81"/>
      <c r="H1019" s="143"/>
      <c r="I1019" s="144"/>
      <c r="J1019" s="143"/>
      <c r="K1019" s="144"/>
      <c r="L1019" s="89"/>
    </row>
    <row r="1020" spans="1:12" ht="12.75">
      <c r="A1020" s="6" t="s">
        <v>27</v>
      </c>
      <c r="B1020" s="141" t="s">
        <v>148</v>
      </c>
      <c r="C1020" s="142"/>
      <c r="D1020" s="143"/>
      <c r="E1020" s="144"/>
      <c r="F1020" s="80"/>
      <c r="G1020" s="81"/>
      <c r="H1020" s="143"/>
      <c r="I1020" s="144"/>
      <c r="J1020" s="143"/>
      <c r="K1020" s="144"/>
      <c r="L1020" s="89"/>
    </row>
    <row r="1021" spans="1:12" ht="12.75">
      <c r="A1021" s="6" t="s">
        <v>28</v>
      </c>
      <c r="B1021" s="76" t="s">
        <v>153</v>
      </c>
      <c r="C1021" s="77"/>
      <c r="D1021" s="78"/>
      <c r="E1021" s="79"/>
      <c r="F1021" s="80"/>
      <c r="G1021" s="81">
        <v>0</v>
      </c>
      <c r="H1021" s="78"/>
      <c r="I1021" s="79">
        <v>71.4</v>
      </c>
      <c r="J1021" s="78"/>
      <c r="K1021" s="79">
        <v>110.6</v>
      </c>
      <c r="L1021" s="89"/>
    </row>
    <row r="1022" spans="1:12" ht="12.75">
      <c r="A1022" s="75"/>
      <c r="B1022" s="151" t="s">
        <v>132</v>
      </c>
      <c r="C1022" s="152"/>
      <c r="D1022" s="159">
        <f>D1013</f>
        <v>0</v>
      </c>
      <c r="E1022" s="160"/>
      <c r="F1022" s="97">
        <f>SUM(F1013:F1021)</f>
        <v>0</v>
      </c>
      <c r="G1022" s="97">
        <f>SUM(G1013:G1021)</f>
        <v>40</v>
      </c>
      <c r="H1022" s="159">
        <f>I1021+I1017+H1015+H1013</f>
        <v>724.9</v>
      </c>
      <c r="I1022" s="160"/>
      <c r="J1022" s="159">
        <f>SUM(J1013:K1021)</f>
        <v>1114.8999999999999</v>
      </c>
      <c r="K1022" s="160"/>
      <c r="L1022" s="9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.75">
      <c r="A1036" s="68"/>
      <c r="B1036" s="68"/>
      <c r="C1036" s="68"/>
      <c r="D1036" s="68"/>
      <c r="E1036" s="68"/>
      <c r="F1036" s="68"/>
      <c r="G1036" s="68"/>
      <c r="H1036" s="68"/>
      <c r="I1036" s="68"/>
      <c r="J1036" s="139" t="s">
        <v>207</v>
      </c>
      <c r="K1036" s="139"/>
      <c r="L1036" s="139"/>
    </row>
    <row r="1037" spans="1:12" ht="15.75">
      <c r="A1037" s="68"/>
      <c r="B1037" s="68"/>
      <c r="C1037" s="68"/>
      <c r="D1037" s="68"/>
      <c r="E1037" s="68"/>
      <c r="F1037" s="68"/>
      <c r="G1037" s="68"/>
      <c r="H1037" s="68"/>
      <c r="I1037" s="68"/>
      <c r="J1037" s="139" t="s">
        <v>208</v>
      </c>
      <c r="K1037" s="139"/>
      <c r="L1037" s="139"/>
    </row>
    <row r="1038" spans="1:12" ht="15.75">
      <c r="A1038" s="68"/>
      <c r="B1038" s="68"/>
      <c r="C1038" s="68"/>
      <c r="D1038" s="68"/>
      <c r="E1038" s="68"/>
      <c r="F1038" s="68"/>
      <c r="G1038" s="68"/>
      <c r="H1038" s="68"/>
      <c r="I1038" s="68"/>
      <c r="J1038" s="71"/>
      <c r="K1038" s="71"/>
      <c r="L1038" s="71"/>
    </row>
    <row r="1039" spans="1:12" ht="15.75">
      <c r="A1039" s="68"/>
      <c r="B1039" s="68"/>
      <c r="C1039" s="68"/>
      <c r="D1039" s="68"/>
      <c r="E1039" s="68"/>
      <c r="F1039" s="68"/>
      <c r="G1039" s="68"/>
      <c r="H1039" s="68"/>
      <c r="I1039" s="68"/>
      <c r="J1039" s="139" t="s">
        <v>164</v>
      </c>
      <c r="K1039" s="139"/>
      <c r="L1039" s="139"/>
    </row>
    <row r="1040" spans="1:12" ht="12.75">
      <c r="A1040" s="68"/>
      <c r="B1040" s="68"/>
      <c r="C1040" s="68"/>
      <c r="D1040" s="68"/>
      <c r="E1040" s="68"/>
      <c r="F1040" s="68"/>
      <c r="G1040" s="68"/>
      <c r="H1040" s="68"/>
      <c r="I1040" s="68"/>
      <c r="J1040" s="73"/>
      <c r="K1040" s="73"/>
      <c r="L1040" s="73"/>
    </row>
    <row r="1041" spans="1:12" ht="12.75">
      <c r="A1041" s="68"/>
      <c r="B1041" s="68"/>
      <c r="C1041" s="68"/>
      <c r="D1041" s="68"/>
      <c r="E1041" s="68"/>
      <c r="F1041" s="68"/>
      <c r="G1041" s="68"/>
      <c r="H1041" s="68"/>
      <c r="I1041" s="68"/>
      <c r="J1041" s="73"/>
      <c r="K1041" s="73"/>
      <c r="L1041" s="73"/>
    </row>
    <row r="1042" spans="1:12" ht="12.75">
      <c r="A1042" s="68"/>
      <c r="B1042" s="68"/>
      <c r="C1042" s="68"/>
      <c r="D1042" s="68"/>
      <c r="E1042" s="68"/>
      <c r="F1042" s="68"/>
      <c r="G1042" s="68"/>
      <c r="H1042" s="68"/>
      <c r="I1042" s="68"/>
      <c r="J1042" s="73"/>
      <c r="K1042" s="73"/>
      <c r="L1042" s="73"/>
    </row>
    <row r="1043" spans="1:12" ht="12.75">
      <c r="A1043" s="68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</row>
    <row r="1044" spans="1:12" ht="12.75">
      <c r="A1044" s="140" t="s">
        <v>136</v>
      </c>
      <c r="B1044" s="140"/>
      <c r="C1044" s="140"/>
      <c r="D1044" s="140"/>
      <c r="E1044" s="140"/>
      <c r="F1044" s="140"/>
      <c r="G1044" s="140"/>
      <c r="H1044" s="140"/>
      <c r="I1044" s="140"/>
      <c r="J1044" s="140"/>
      <c r="K1044" s="140"/>
      <c r="L1044" s="140"/>
    </row>
    <row r="1045" spans="1:12" ht="12.75">
      <c r="A1045" s="140" t="s">
        <v>209</v>
      </c>
      <c r="B1045" s="140"/>
      <c r="C1045" s="140"/>
      <c r="D1045" s="140"/>
      <c r="E1045" s="140"/>
      <c r="F1045" s="140"/>
      <c r="G1045" s="140"/>
      <c r="H1045" s="140"/>
      <c r="I1045" s="140"/>
      <c r="J1045" s="140"/>
      <c r="K1045" s="140"/>
      <c r="L1045" s="140"/>
    </row>
    <row r="1046" spans="1:12" ht="12.75">
      <c r="A1046" s="68"/>
      <c r="B1046" s="68"/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</row>
    <row r="1047" spans="1:12" ht="12.75">
      <c r="A1047" s="75" t="s">
        <v>6</v>
      </c>
      <c r="B1047" s="116" t="s">
        <v>138</v>
      </c>
      <c r="C1047" s="117"/>
      <c r="D1047" s="116" t="s">
        <v>139</v>
      </c>
      <c r="E1047" s="117"/>
      <c r="F1047" s="116">
        <v>2004</v>
      </c>
      <c r="G1047" s="117"/>
      <c r="H1047" s="116">
        <v>2005</v>
      </c>
      <c r="I1047" s="117"/>
      <c r="J1047" s="116">
        <v>2006</v>
      </c>
      <c r="K1047" s="117"/>
      <c r="L1047" s="5">
        <v>2007</v>
      </c>
    </row>
    <row r="1048" spans="1:12" ht="12.75">
      <c r="A1048" s="6" t="s">
        <v>20</v>
      </c>
      <c r="B1048" s="141" t="s">
        <v>140</v>
      </c>
      <c r="C1048" s="142"/>
      <c r="D1048" s="143">
        <v>121.9</v>
      </c>
      <c r="E1048" s="144"/>
      <c r="F1048" s="145">
        <v>250</v>
      </c>
      <c r="G1048" s="146"/>
      <c r="H1048" s="143">
        <v>227.4</v>
      </c>
      <c r="I1048" s="144"/>
      <c r="J1048" s="143" t="s">
        <v>0</v>
      </c>
      <c r="K1048" s="144"/>
      <c r="L1048" s="89"/>
    </row>
    <row r="1049" spans="1:12" ht="12.75">
      <c r="A1049" s="6" t="s">
        <v>21</v>
      </c>
      <c r="B1049" s="141" t="s">
        <v>141</v>
      </c>
      <c r="C1049" s="142"/>
      <c r="D1049" s="143"/>
      <c r="E1049" s="144"/>
      <c r="F1049" s="145" t="s">
        <v>0</v>
      </c>
      <c r="G1049" s="146"/>
      <c r="H1049" s="143" t="s">
        <v>0</v>
      </c>
      <c r="I1049" s="144"/>
      <c r="J1049" s="143" t="s">
        <v>0</v>
      </c>
      <c r="K1049" s="144"/>
      <c r="L1049" s="89"/>
    </row>
    <row r="1050" spans="1:12" ht="12.75">
      <c r="A1050" s="6" t="s">
        <v>22</v>
      </c>
      <c r="B1050" s="141" t="s">
        <v>142</v>
      </c>
      <c r="C1050" s="142"/>
      <c r="D1050" s="143"/>
      <c r="E1050" s="144"/>
      <c r="F1050" s="145">
        <v>0</v>
      </c>
      <c r="G1050" s="146"/>
      <c r="H1050" s="143" t="s">
        <v>0</v>
      </c>
      <c r="I1050" s="144"/>
      <c r="J1050" s="143" t="s">
        <v>0</v>
      </c>
      <c r="K1050" s="144"/>
      <c r="L1050" s="89"/>
    </row>
    <row r="1051" spans="1:12" ht="12.75">
      <c r="A1051" s="6" t="s">
        <v>23</v>
      </c>
      <c r="B1051" s="141" t="s">
        <v>143</v>
      </c>
      <c r="C1051" s="142"/>
      <c r="D1051" s="143">
        <v>100</v>
      </c>
      <c r="E1051" s="144"/>
      <c r="F1051" s="145">
        <v>150</v>
      </c>
      <c r="G1051" s="146"/>
      <c r="H1051" s="143">
        <v>129.6</v>
      </c>
      <c r="I1051" s="144"/>
      <c r="J1051" s="143" t="s">
        <v>0</v>
      </c>
      <c r="K1051" s="144"/>
      <c r="L1051" s="89"/>
    </row>
    <row r="1052" spans="1:12" ht="12.75">
      <c r="A1052" s="6" t="s">
        <v>24</v>
      </c>
      <c r="B1052" s="141" t="s">
        <v>144</v>
      </c>
      <c r="C1052" s="142"/>
      <c r="D1052" s="143"/>
      <c r="E1052" s="144"/>
      <c r="F1052" s="90" t="s">
        <v>0</v>
      </c>
      <c r="G1052" s="81" t="s">
        <v>0</v>
      </c>
      <c r="H1052" s="90" t="s">
        <v>196</v>
      </c>
      <c r="I1052" s="81">
        <v>70</v>
      </c>
      <c r="J1052" s="90" t="s">
        <v>0</v>
      </c>
      <c r="K1052" s="81" t="s">
        <v>0</v>
      </c>
      <c r="L1052" s="89"/>
    </row>
    <row r="1053" spans="1:12" ht="12.75">
      <c r="A1053" s="6" t="s">
        <v>25</v>
      </c>
      <c r="B1053" s="141" t="s">
        <v>146</v>
      </c>
      <c r="C1053" s="142"/>
      <c r="D1053" s="143"/>
      <c r="E1053" s="144"/>
      <c r="F1053" s="145"/>
      <c r="G1053" s="146"/>
      <c r="H1053" s="143"/>
      <c r="I1053" s="144"/>
      <c r="J1053" s="143"/>
      <c r="K1053" s="144"/>
      <c r="L1053" s="89"/>
    </row>
    <row r="1054" spans="1:12" ht="12.75">
      <c r="A1054" s="6" t="s">
        <v>26</v>
      </c>
      <c r="B1054" s="141" t="s">
        <v>147</v>
      </c>
      <c r="C1054" s="142"/>
      <c r="D1054" s="143"/>
      <c r="E1054" s="144"/>
      <c r="F1054" s="145"/>
      <c r="G1054" s="146"/>
      <c r="H1054" s="143"/>
      <c r="I1054" s="144"/>
      <c r="J1054" s="143"/>
      <c r="K1054" s="144"/>
      <c r="L1054" s="89"/>
    </row>
    <row r="1055" spans="1:12" ht="12.75">
      <c r="A1055" s="6" t="s">
        <v>27</v>
      </c>
      <c r="B1055" s="141" t="s">
        <v>148</v>
      </c>
      <c r="C1055" s="142"/>
      <c r="D1055" s="143">
        <v>195.3</v>
      </c>
      <c r="E1055" s="144"/>
      <c r="F1055" s="145">
        <v>46</v>
      </c>
      <c r="G1055" s="146"/>
      <c r="H1055" s="143">
        <v>20</v>
      </c>
      <c r="I1055" s="144"/>
      <c r="J1055" s="143"/>
      <c r="K1055" s="144"/>
      <c r="L1055" s="89"/>
    </row>
    <row r="1056" spans="1:12" ht="12.75">
      <c r="A1056" s="6" t="s">
        <v>28</v>
      </c>
      <c r="B1056" s="76" t="s">
        <v>210</v>
      </c>
      <c r="C1056" s="77"/>
      <c r="D1056" s="78"/>
      <c r="E1056" s="79"/>
      <c r="F1056" s="80"/>
      <c r="G1056" s="81"/>
      <c r="H1056" s="78"/>
      <c r="I1056" s="79"/>
      <c r="J1056" s="78"/>
      <c r="K1056" s="79"/>
      <c r="L1056" s="89"/>
    </row>
    <row r="1057" spans="1:12" ht="12.75">
      <c r="A1057" s="75"/>
      <c r="B1057" s="151" t="s">
        <v>132</v>
      </c>
      <c r="C1057" s="152"/>
      <c r="D1057" s="159">
        <f>D1055+D1051+D1048</f>
        <v>417.20000000000005</v>
      </c>
      <c r="E1057" s="160"/>
      <c r="F1057" s="161">
        <f>F1055+F1051+F1048</f>
        <v>446</v>
      </c>
      <c r="G1057" s="162"/>
      <c r="H1057" s="159">
        <f>SUM(H1048:I1056)</f>
        <v>447</v>
      </c>
      <c r="I1057" s="160"/>
      <c r="J1057" s="159" t="s">
        <v>0</v>
      </c>
      <c r="K1057" s="160"/>
      <c r="L1057" s="9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.75">
      <c r="A1071" s="68"/>
      <c r="B1071" s="68"/>
      <c r="C1071" s="68"/>
      <c r="D1071" s="68"/>
      <c r="E1071" s="68"/>
      <c r="F1071" s="68"/>
      <c r="G1071" s="68"/>
      <c r="H1071" s="68"/>
      <c r="I1071" s="68"/>
      <c r="J1071" s="139" t="s">
        <v>211</v>
      </c>
      <c r="K1071" s="139"/>
      <c r="L1071" s="139"/>
    </row>
    <row r="1072" spans="1:12" ht="15.75">
      <c r="A1072" s="68"/>
      <c r="B1072" s="68"/>
      <c r="C1072" s="68"/>
      <c r="D1072" s="68"/>
      <c r="E1072" s="68"/>
      <c r="F1072" s="68"/>
      <c r="G1072" s="68"/>
      <c r="H1072" s="68"/>
      <c r="I1072" s="68"/>
      <c r="J1072" s="139" t="s">
        <v>0</v>
      </c>
      <c r="K1072" s="139"/>
      <c r="L1072" s="139"/>
    </row>
    <row r="1073" spans="1:12" ht="15.75">
      <c r="A1073" s="68"/>
      <c r="B1073" s="68"/>
      <c r="C1073" s="68"/>
      <c r="D1073" s="68"/>
      <c r="E1073" s="68"/>
      <c r="F1073" s="68"/>
      <c r="G1073" s="68"/>
      <c r="H1073" s="68"/>
      <c r="I1073" s="68"/>
      <c r="J1073" s="139" t="s">
        <v>166</v>
      </c>
      <c r="K1073" s="139"/>
      <c r="L1073" s="139"/>
    </row>
    <row r="1074" spans="1:12" ht="12.75">
      <c r="A1074" s="68"/>
      <c r="B1074" s="68"/>
      <c r="C1074" s="68"/>
      <c r="D1074" s="68"/>
      <c r="E1074" s="68"/>
      <c r="F1074" s="68"/>
      <c r="G1074" s="68"/>
      <c r="H1074" s="68"/>
      <c r="I1074" s="68"/>
      <c r="J1074" s="73"/>
      <c r="K1074" s="73"/>
      <c r="L1074" s="73"/>
    </row>
    <row r="1075" spans="1:12" ht="12.75">
      <c r="A1075" s="68"/>
      <c r="B1075" s="68"/>
      <c r="C1075" s="68"/>
      <c r="D1075" s="68"/>
      <c r="E1075" s="68"/>
      <c r="F1075" s="68"/>
      <c r="G1075" s="68"/>
      <c r="H1075" s="68"/>
      <c r="I1075" s="68"/>
      <c r="J1075" s="73"/>
      <c r="K1075" s="73"/>
      <c r="L1075" s="73"/>
    </row>
    <row r="1076" spans="1:12" ht="12.75">
      <c r="A1076" s="68"/>
      <c r="B1076" s="68"/>
      <c r="C1076" s="68"/>
      <c r="D1076" s="68"/>
      <c r="E1076" s="68"/>
      <c r="F1076" s="68"/>
      <c r="G1076" s="68"/>
      <c r="H1076" s="68"/>
      <c r="I1076" s="68"/>
      <c r="J1076" s="73"/>
      <c r="K1076" s="73"/>
      <c r="L1076" s="73"/>
    </row>
    <row r="1077" spans="1:12" ht="12.75">
      <c r="A1077" s="68"/>
      <c r="B1077" s="68"/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</row>
    <row r="1078" spans="1:12" ht="12.75">
      <c r="A1078" s="140" t="s">
        <v>136</v>
      </c>
      <c r="B1078" s="140"/>
      <c r="C1078" s="140"/>
      <c r="D1078" s="140"/>
      <c r="E1078" s="140"/>
      <c r="F1078" s="140"/>
      <c r="G1078" s="140"/>
      <c r="H1078" s="140"/>
      <c r="I1078" s="140"/>
      <c r="J1078" s="140"/>
      <c r="K1078" s="140"/>
      <c r="L1078" s="140"/>
    </row>
    <row r="1079" spans="1:12" ht="12.75">
      <c r="A1079" s="140" t="s">
        <v>212</v>
      </c>
      <c r="B1079" s="140"/>
      <c r="C1079" s="140"/>
      <c r="D1079" s="140"/>
      <c r="E1079" s="140"/>
      <c r="F1079" s="140"/>
      <c r="G1079" s="140"/>
      <c r="H1079" s="140"/>
      <c r="I1079" s="140"/>
      <c r="J1079" s="140"/>
      <c r="K1079" s="140"/>
      <c r="L1079" s="140"/>
    </row>
    <row r="1080" spans="1:12" ht="12.75">
      <c r="A1080" s="68"/>
      <c r="B1080" s="68"/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</row>
    <row r="1081" spans="1:12" ht="12.75">
      <c r="A1081" s="75" t="s">
        <v>6</v>
      </c>
      <c r="B1081" s="116" t="s">
        <v>138</v>
      </c>
      <c r="C1081" s="117"/>
      <c r="D1081" s="116" t="s">
        <v>139</v>
      </c>
      <c r="E1081" s="117"/>
      <c r="F1081" s="116">
        <v>2004</v>
      </c>
      <c r="G1081" s="117"/>
      <c r="H1081" s="116">
        <v>2005</v>
      </c>
      <c r="I1081" s="117"/>
      <c r="J1081" s="116">
        <v>2006</v>
      </c>
      <c r="K1081" s="117"/>
      <c r="L1081" s="5">
        <v>2007</v>
      </c>
    </row>
    <row r="1082" spans="1:12" ht="12.75">
      <c r="A1082" s="6" t="s">
        <v>20</v>
      </c>
      <c r="B1082" s="141" t="s">
        <v>140</v>
      </c>
      <c r="C1082" s="142"/>
      <c r="D1082" s="143">
        <v>157.9</v>
      </c>
      <c r="E1082" s="144"/>
      <c r="F1082" s="145">
        <v>280</v>
      </c>
      <c r="G1082" s="146"/>
      <c r="H1082" s="143">
        <v>346</v>
      </c>
      <c r="I1082" s="144"/>
      <c r="J1082" s="143" t="s">
        <v>0</v>
      </c>
      <c r="K1082" s="144"/>
      <c r="L1082" s="89"/>
    </row>
    <row r="1083" spans="1:12" ht="12.75">
      <c r="A1083" s="6" t="s">
        <v>21</v>
      </c>
      <c r="B1083" s="141" t="s">
        <v>141</v>
      </c>
      <c r="C1083" s="142"/>
      <c r="D1083" s="143"/>
      <c r="E1083" s="144"/>
      <c r="F1083" s="145" t="s">
        <v>0</v>
      </c>
      <c r="G1083" s="146"/>
      <c r="H1083" s="143" t="s">
        <v>0</v>
      </c>
      <c r="I1083" s="144"/>
      <c r="J1083" s="143" t="s">
        <v>0</v>
      </c>
      <c r="K1083" s="144"/>
      <c r="L1083" s="89"/>
    </row>
    <row r="1084" spans="1:12" ht="12.75">
      <c r="A1084" s="6" t="s">
        <v>22</v>
      </c>
      <c r="B1084" s="141" t="s">
        <v>142</v>
      </c>
      <c r="C1084" s="142"/>
      <c r="D1084" s="143"/>
      <c r="E1084" s="144"/>
      <c r="F1084" s="145">
        <v>0</v>
      </c>
      <c r="G1084" s="146"/>
      <c r="H1084" s="143" t="s">
        <v>0</v>
      </c>
      <c r="I1084" s="144"/>
      <c r="J1084" s="143" t="s">
        <v>0</v>
      </c>
      <c r="K1084" s="144"/>
      <c r="L1084" s="89"/>
    </row>
    <row r="1085" spans="1:12" ht="12.75">
      <c r="A1085" s="6" t="s">
        <v>23</v>
      </c>
      <c r="B1085" s="141" t="s">
        <v>143</v>
      </c>
      <c r="C1085" s="142"/>
      <c r="D1085" s="143">
        <v>100</v>
      </c>
      <c r="E1085" s="144"/>
      <c r="F1085" s="145">
        <v>200</v>
      </c>
      <c r="G1085" s="146"/>
      <c r="H1085" s="143">
        <v>96</v>
      </c>
      <c r="I1085" s="144"/>
      <c r="J1085" s="143" t="s">
        <v>0</v>
      </c>
      <c r="K1085" s="144"/>
      <c r="L1085" s="89"/>
    </row>
    <row r="1086" spans="1:12" ht="12.75">
      <c r="A1086" s="6" t="s">
        <v>24</v>
      </c>
      <c r="B1086" s="141" t="s">
        <v>144</v>
      </c>
      <c r="C1086" s="142"/>
      <c r="D1086" s="143"/>
      <c r="E1086" s="144"/>
      <c r="F1086" s="90" t="s">
        <v>0</v>
      </c>
      <c r="G1086" s="81" t="s">
        <v>0</v>
      </c>
      <c r="H1086" s="90" t="s">
        <v>196</v>
      </c>
      <c r="I1086" s="81">
        <v>70</v>
      </c>
      <c r="J1086" s="90" t="s">
        <v>0</v>
      </c>
      <c r="K1086" s="81" t="s">
        <v>0</v>
      </c>
      <c r="L1086" s="89"/>
    </row>
    <row r="1087" spans="1:12" ht="12.75">
      <c r="A1087" s="6" t="s">
        <v>25</v>
      </c>
      <c r="B1087" s="141" t="s">
        <v>146</v>
      </c>
      <c r="C1087" s="142"/>
      <c r="D1087" s="143"/>
      <c r="E1087" s="144"/>
      <c r="F1087" s="145"/>
      <c r="G1087" s="146"/>
      <c r="H1087" s="143"/>
      <c r="I1087" s="144"/>
      <c r="J1087" s="143"/>
      <c r="K1087" s="144"/>
      <c r="L1087" s="89"/>
    </row>
    <row r="1088" spans="1:12" ht="12.75">
      <c r="A1088" s="6" t="s">
        <v>26</v>
      </c>
      <c r="B1088" s="141" t="s">
        <v>147</v>
      </c>
      <c r="C1088" s="142"/>
      <c r="D1088" s="143"/>
      <c r="E1088" s="144"/>
      <c r="F1088" s="145"/>
      <c r="G1088" s="146"/>
      <c r="H1088" s="143"/>
      <c r="I1088" s="144"/>
      <c r="J1088" s="143"/>
      <c r="K1088" s="144"/>
      <c r="L1088" s="89"/>
    </row>
    <row r="1089" spans="1:12" ht="12.75">
      <c r="A1089" s="6" t="s">
        <v>27</v>
      </c>
      <c r="B1089" s="141" t="s">
        <v>148</v>
      </c>
      <c r="C1089" s="142"/>
      <c r="D1089" s="143">
        <v>116.3</v>
      </c>
      <c r="E1089" s="144"/>
      <c r="F1089" s="145">
        <v>140</v>
      </c>
      <c r="G1089" s="146"/>
      <c r="H1089" s="143">
        <v>20</v>
      </c>
      <c r="I1089" s="144"/>
      <c r="J1089" s="143"/>
      <c r="K1089" s="144"/>
      <c r="L1089" s="89"/>
    </row>
    <row r="1090" spans="1:12" ht="12.75">
      <c r="A1090" s="6" t="s">
        <v>28</v>
      </c>
      <c r="B1090" s="76" t="s">
        <v>153</v>
      </c>
      <c r="C1090" s="77"/>
      <c r="D1090" s="78"/>
      <c r="E1090" s="79"/>
      <c r="F1090" s="80"/>
      <c r="G1090" s="81"/>
      <c r="H1090" s="78"/>
      <c r="I1090" s="79"/>
      <c r="J1090" s="78"/>
      <c r="K1090" s="79"/>
      <c r="L1090" s="89"/>
    </row>
    <row r="1091" spans="1:12" ht="12.75">
      <c r="A1091" s="75"/>
      <c r="B1091" s="151" t="s">
        <v>132</v>
      </c>
      <c r="C1091" s="152"/>
      <c r="D1091" s="159">
        <f>D1089+D1085+D1082</f>
        <v>374.20000000000005</v>
      </c>
      <c r="E1091" s="160"/>
      <c r="F1091" s="161">
        <f>F1089+F1085+F1082</f>
        <v>620</v>
      </c>
      <c r="G1091" s="162"/>
      <c r="H1091" s="159">
        <f>SUM(H1082:I1090)</f>
        <v>532</v>
      </c>
      <c r="I1091" s="160"/>
      <c r="J1091" s="159" t="s">
        <v>0</v>
      </c>
      <c r="K1091" s="160"/>
      <c r="L1091" s="9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.75">
      <c r="A1106" s="68"/>
      <c r="B1106" s="68"/>
      <c r="C1106" s="68"/>
      <c r="D1106" s="68"/>
      <c r="E1106" s="68"/>
      <c r="F1106" s="68"/>
      <c r="G1106" s="68"/>
      <c r="H1106" s="68"/>
      <c r="I1106" s="68"/>
      <c r="J1106" s="139" t="s">
        <v>204</v>
      </c>
      <c r="K1106" s="139"/>
      <c r="L1106" s="139"/>
    </row>
    <row r="1107" spans="1:12" ht="15.75">
      <c r="A1107" s="68"/>
      <c r="B1107" s="68"/>
      <c r="C1107" s="68"/>
      <c r="D1107" s="68"/>
      <c r="E1107" s="68"/>
      <c r="F1107" s="68"/>
      <c r="G1107" s="68"/>
      <c r="H1107" s="68"/>
      <c r="I1107" s="68"/>
      <c r="J1107" s="139" t="s">
        <v>0</v>
      </c>
      <c r="K1107" s="139"/>
      <c r="L1107" s="139"/>
    </row>
    <row r="1108" spans="1:12" ht="15.75">
      <c r="A1108" s="68"/>
      <c r="B1108" s="68"/>
      <c r="C1108" s="68"/>
      <c r="D1108" s="68"/>
      <c r="E1108" s="68"/>
      <c r="F1108" s="68"/>
      <c r="G1108" s="68"/>
      <c r="H1108" s="68"/>
      <c r="I1108" s="68"/>
      <c r="J1108" s="139" t="s">
        <v>168</v>
      </c>
      <c r="K1108" s="139"/>
      <c r="L1108" s="139"/>
    </row>
    <row r="1109" spans="1:12" ht="12.75">
      <c r="A1109" s="68"/>
      <c r="B1109" s="68"/>
      <c r="C1109" s="68"/>
      <c r="D1109" s="68"/>
      <c r="E1109" s="68"/>
      <c r="F1109" s="68"/>
      <c r="G1109" s="68"/>
      <c r="H1109" s="68"/>
      <c r="I1109" s="68"/>
      <c r="J1109" s="73"/>
      <c r="K1109" s="73"/>
      <c r="L1109" s="73"/>
    </row>
    <row r="1110" spans="1:12" ht="12.75">
      <c r="A1110" s="68"/>
      <c r="B1110" s="68"/>
      <c r="C1110" s="68"/>
      <c r="D1110" s="68"/>
      <c r="E1110" s="68"/>
      <c r="F1110" s="68"/>
      <c r="G1110" s="68"/>
      <c r="H1110" s="68"/>
      <c r="I1110" s="68"/>
      <c r="J1110" s="73"/>
      <c r="K1110" s="73"/>
      <c r="L1110" s="73"/>
    </row>
    <row r="1111" spans="1:12" ht="12.75">
      <c r="A1111" s="68"/>
      <c r="B1111" s="68"/>
      <c r="C1111" s="68"/>
      <c r="D1111" s="68"/>
      <c r="E1111" s="68"/>
      <c r="F1111" s="68"/>
      <c r="G1111" s="68"/>
      <c r="H1111" s="68"/>
      <c r="I1111" s="68"/>
      <c r="J1111" s="73"/>
      <c r="K1111" s="73"/>
      <c r="L1111" s="73"/>
    </row>
    <row r="1112" spans="1:12" ht="12.75">
      <c r="A1112" s="68"/>
      <c r="B1112" s="68"/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</row>
    <row r="1113" spans="1:12" ht="12.75">
      <c r="A1113" s="140" t="s">
        <v>136</v>
      </c>
      <c r="B1113" s="140"/>
      <c r="C1113" s="140"/>
      <c r="D1113" s="140"/>
      <c r="E1113" s="140"/>
      <c r="F1113" s="140"/>
      <c r="G1113" s="140"/>
      <c r="H1113" s="140"/>
      <c r="I1113" s="140"/>
      <c r="J1113" s="140"/>
      <c r="K1113" s="140"/>
      <c r="L1113" s="140"/>
    </row>
    <row r="1114" spans="1:12" ht="12.75">
      <c r="A1114" s="140" t="s">
        <v>213</v>
      </c>
      <c r="B1114" s="140"/>
      <c r="C1114" s="140"/>
      <c r="D1114" s="140"/>
      <c r="E1114" s="140"/>
      <c r="F1114" s="140"/>
      <c r="G1114" s="140"/>
      <c r="H1114" s="140"/>
      <c r="I1114" s="140"/>
      <c r="J1114" s="140"/>
      <c r="K1114" s="140"/>
      <c r="L1114" s="140"/>
    </row>
    <row r="1115" spans="1:12" ht="12.75">
      <c r="A1115" s="68"/>
      <c r="B1115" s="68"/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</row>
    <row r="1116" spans="1:12" ht="12.75">
      <c r="A1116" s="75" t="s">
        <v>6</v>
      </c>
      <c r="B1116" s="116" t="s">
        <v>138</v>
      </c>
      <c r="C1116" s="117"/>
      <c r="D1116" s="116" t="s">
        <v>139</v>
      </c>
      <c r="E1116" s="117"/>
      <c r="F1116" s="116">
        <v>2004</v>
      </c>
      <c r="G1116" s="117"/>
      <c r="H1116" s="116">
        <v>2005</v>
      </c>
      <c r="I1116" s="117"/>
      <c r="J1116" s="116">
        <v>2006</v>
      </c>
      <c r="K1116" s="117"/>
      <c r="L1116" s="5">
        <v>2007</v>
      </c>
    </row>
    <row r="1117" spans="1:12" ht="12.75">
      <c r="A1117" s="6" t="s">
        <v>20</v>
      </c>
      <c r="B1117" s="141" t="s">
        <v>140</v>
      </c>
      <c r="C1117" s="142"/>
      <c r="D1117" s="143">
        <v>886.2</v>
      </c>
      <c r="E1117" s="144"/>
      <c r="F1117" s="145">
        <v>110</v>
      </c>
      <c r="G1117" s="146"/>
      <c r="H1117" s="143">
        <v>441.6</v>
      </c>
      <c r="I1117" s="144"/>
      <c r="J1117" s="143">
        <v>0</v>
      </c>
      <c r="K1117" s="144"/>
      <c r="L1117" s="89"/>
    </row>
    <row r="1118" spans="1:12" ht="12.75">
      <c r="A1118" s="6" t="s">
        <v>21</v>
      </c>
      <c r="B1118" s="141" t="s">
        <v>214</v>
      </c>
      <c r="C1118" s="142"/>
      <c r="D1118" s="143">
        <v>131.8</v>
      </c>
      <c r="E1118" s="144"/>
      <c r="F1118" s="145" t="s">
        <v>0</v>
      </c>
      <c r="G1118" s="146"/>
      <c r="H1118" s="143" t="s">
        <v>0</v>
      </c>
      <c r="I1118" s="144"/>
      <c r="J1118" s="143" t="s">
        <v>0</v>
      </c>
      <c r="K1118" s="144"/>
      <c r="L1118" s="89"/>
    </row>
    <row r="1119" spans="1:12" ht="12.75">
      <c r="A1119" s="6" t="s">
        <v>22</v>
      </c>
      <c r="B1119" s="141" t="s">
        <v>142</v>
      </c>
      <c r="C1119" s="142"/>
      <c r="D1119" s="143"/>
      <c r="E1119" s="144"/>
      <c r="F1119" s="145" t="s">
        <v>215</v>
      </c>
      <c r="G1119" s="146"/>
      <c r="H1119" s="143" t="s">
        <v>0</v>
      </c>
      <c r="I1119" s="144"/>
      <c r="J1119" s="143" t="s">
        <v>0</v>
      </c>
      <c r="K1119" s="144"/>
      <c r="L1119" s="89"/>
    </row>
    <row r="1120" spans="1:12" ht="12.75">
      <c r="A1120" s="6" t="s">
        <v>23</v>
      </c>
      <c r="B1120" s="141" t="s">
        <v>143</v>
      </c>
      <c r="C1120" s="142"/>
      <c r="D1120" s="143" t="s">
        <v>0</v>
      </c>
      <c r="E1120" s="144"/>
      <c r="F1120" s="145" t="s">
        <v>0</v>
      </c>
      <c r="G1120" s="146"/>
      <c r="H1120" s="143" t="s">
        <v>0</v>
      </c>
      <c r="I1120" s="144"/>
      <c r="J1120" s="143" t="s">
        <v>0</v>
      </c>
      <c r="K1120" s="144"/>
      <c r="L1120" s="89"/>
    </row>
    <row r="1121" spans="1:12" ht="12.75">
      <c r="A1121" s="6" t="s">
        <v>24</v>
      </c>
      <c r="B1121" s="141" t="s">
        <v>144</v>
      </c>
      <c r="C1121" s="142"/>
      <c r="D1121" s="143"/>
      <c r="E1121" s="144"/>
      <c r="F1121" s="90" t="s">
        <v>0</v>
      </c>
      <c r="G1121" s="81" t="s">
        <v>0</v>
      </c>
      <c r="H1121" s="90" t="s">
        <v>0</v>
      </c>
      <c r="I1121" s="81" t="s">
        <v>0</v>
      </c>
      <c r="J1121" s="90" t="s">
        <v>0</v>
      </c>
      <c r="K1121" s="81" t="s">
        <v>0</v>
      </c>
      <c r="L1121" s="89"/>
    </row>
    <row r="1122" spans="1:12" ht="12.75">
      <c r="A1122" s="6" t="s">
        <v>25</v>
      </c>
      <c r="B1122" s="141" t="s">
        <v>216</v>
      </c>
      <c r="C1122" s="142"/>
      <c r="D1122" s="143">
        <v>228</v>
      </c>
      <c r="E1122" s="144"/>
      <c r="F1122" s="145">
        <v>0</v>
      </c>
      <c r="G1122" s="146"/>
      <c r="H1122" s="143"/>
      <c r="I1122" s="144"/>
      <c r="J1122" s="143"/>
      <c r="K1122" s="144"/>
      <c r="L1122" s="89"/>
    </row>
    <row r="1123" spans="1:12" ht="12.75">
      <c r="A1123" s="6" t="s">
        <v>26</v>
      </c>
      <c r="B1123" s="141" t="s">
        <v>217</v>
      </c>
      <c r="C1123" s="142"/>
      <c r="D1123" s="143">
        <v>130</v>
      </c>
      <c r="E1123" s="144"/>
      <c r="F1123" s="145"/>
      <c r="G1123" s="146"/>
      <c r="H1123" s="143"/>
      <c r="I1123" s="144"/>
      <c r="J1123" s="143"/>
      <c r="K1123" s="144"/>
      <c r="L1123" s="89"/>
    </row>
    <row r="1124" spans="1:12" ht="12.75">
      <c r="A1124" s="6" t="s">
        <v>27</v>
      </c>
      <c r="B1124" s="141" t="s">
        <v>148</v>
      </c>
      <c r="C1124" s="142"/>
      <c r="D1124" s="143">
        <v>52.4</v>
      </c>
      <c r="E1124" s="144"/>
      <c r="F1124" s="145" t="s">
        <v>0</v>
      </c>
      <c r="G1124" s="146"/>
      <c r="H1124" s="143"/>
      <c r="I1124" s="144"/>
      <c r="J1124" s="143"/>
      <c r="K1124" s="144"/>
      <c r="L1124" s="89"/>
    </row>
    <row r="1125" spans="1:12" ht="12.75">
      <c r="A1125" s="6" t="s">
        <v>28</v>
      </c>
      <c r="B1125" s="76" t="s">
        <v>153</v>
      </c>
      <c r="C1125" s="77"/>
      <c r="D1125" s="78"/>
      <c r="E1125" s="79"/>
      <c r="F1125" s="80"/>
      <c r="G1125" s="81"/>
      <c r="H1125" s="78"/>
      <c r="I1125" s="79"/>
      <c r="J1125" s="78"/>
      <c r="K1125" s="79"/>
      <c r="L1125" s="89"/>
    </row>
    <row r="1126" spans="1:12" ht="12.75">
      <c r="A1126" s="75"/>
      <c r="B1126" s="151" t="s">
        <v>132</v>
      </c>
      <c r="C1126" s="152"/>
      <c r="D1126" s="159">
        <f>SUM(D1117:E1124)</f>
        <v>1428.4</v>
      </c>
      <c r="E1126" s="160"/>
      <c r="F1126" s="161">
        <f>F1122+F1117</f>
        <v>110</v>
      </c>
      <c r="G1126" s="162"/>
      <c r="H1126" s="159">
        <f>H1117</f>
        <v>441.6</v>
      </c>
      <c r="I1126" s="160"/>
      <c r="J1126" s="159">
        <f>J1117</f>
        <v>0</v>
      </c>
      <c r="K1126" s="160"/>
      <c r="L1126" s="9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.75">
      <c r="A1141" s="68"/>
      <c r="B1141" s="68"/>
      <c r="C1141" s="68"/>
      <c r="D1141" s="68"/>
      <c r="E1141" s="68"/>
      <c r="F1141" s="68"/>
      <c r="G1141" s="68"/>
      <c r="H1141" s="68"/>
      <c r="I1141" s="68"/>
      <c r="J1141" s="139" t="s">
        <v>218</v>
      </c>
      <c r="K1141" s="139"/>
      <c r="L1141" s="139"/>
    </row>
    <row r="1142" spans="1:12" ht="15.75">
      <c r="A1142" s="68"/>
      <c r="B1142" s="68"/>
      <c r="C1142" s="68"/>
      <c r="D1142" s="68"/>
      <c r="E1142" s="68"/>
      <c r="F1142" s="68"/>
      <c r="G1142" s="68"/>
      <c r="H1142" s="68"/>
      <c r="I1142" s="68"/>
      <c r="J1142" s="71"/>
      <c r="K1142" s="71"/>
      <c r="L1142" s="71"/>
    </row>
    <row r="1143" spans="1:12" ht="15.75">
      <c r="A1143" s="68"/>
      <c r="B1143" s="68"/>
      <c r="C1143" s="68"/>
      <c r="D1143" s="68"/>
      <c r="E1143" s="68"/>
      <c r="F1143" s="68"/>
      <c r="G1143" s="68"/>
      <c r="H1143" s="68"/>
      <c r="I1143" s="68"/>
      <c r="J1143" s="139" t="s">
        <v>135</v>
      </c>
      <c r="K1143" s="139"/>
      <c r="L1143" s="139"/>
    </row>
    <row r="1144" spans="1:12" ht="12.75">
      <c r="A1144" s="68"/>
      <c r="B1144" s="68"/>
      <c r="C1144" s="68"/>
      <c r="D1144" s="68"/>
      <c r="E1144" s="68"/>
      <c r="F1144" s="68"/>
      <c r="G1144" s="68"/>
      <c r="H1144" s="68"/>
      <c r="I1144" s="68"/>
      <c r="J1144" s="73"/>
      <c r="K1144" s="73"/>
      <c r="L1144" s="73"/>
    </row>
    <row r="1145" spans="1:12" ht="12.75">
      <c r="A1145" s="68"/>
      <c r="B1145" s="68"/>
      <c r="C1145" s="68"/>
      <c r="D1145" s="68"/>
      <c r="E1145" s="68"/>
      <c r="F1145" s="68"/>
      <c r="G1145" s="68"/>
      <c r="H1145" s="68"/>
      <c r="I1145" s="68"/>
      <c r="J1145" s="73"/>
      <c r="K1145" s="73"/>
      <c r="L1145" s="73"/>
    </row>
    <row r="1146" spans="1:12" ht="12.75">
      <c r="A1146" s="68"/>
      <c r="B1146" s="68"/>
      <c r="C1146" s="68"/>
      <c r="D1146" s="68"/>
      <c r="E1146" s="68"/>
      <c r="F1146" s="68"/>
      <c r="G1146" s="68"/>
      <c r="H1146" s="68"/>
      <c r="I1146" s="68"/>
      <c r="J1146" s="73"/>
      <c r="K1146" s="73"/>
      <c r="L1146" s="73"/>
    </row>
    <row r="1147" spans="1:12" ht="12.75">
      <c r="A1147" s="68"/>
      <c r="B1147" s="68"/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</row>
    <row r="1148" spans="1:12" ht="12.75">
      <c r="A1148" s="140" t="s">
        <v>136</v>
      </c>
      <c r="B1148" s="140"/>
      <c r="C1148" s="140"/>
      <c r="D1148" s="140"/>
      <c r="E1148" s="140"/>
      <c r="F1148" s="140"/>
      <c r="G1148" s="140"/>
      <c r="H1148" s="140"/>
      <c r="I1148" s="140"/>
      <c r="J1148" s="140"/>
      <c r="K1148" s="140"/>
      <c r="L1148" s="140"/>
    </row>
    <row r="1149" spans="1:12" ht="12.75">
      <c r="A1149" s="140" t="s">
        <v>219</v>
      </c>
      <c r="B1149" s="140"/>
      <c r="C1149" s="140"/>
      <c r="D1149" s="140"/>
      <c r="E1149" s="140"/>
      <c r="F1149" s="140"/>
      <c r="G1149" s="140"/>
      <c r="H1149" s="140"/>
      <c r="I1149" s="140"/>
      <c r="J1149" s="140"/>
      <c r="K1149" s="140"/>
      <c r="L1149" s="140"/>
    </row>
    <row r="1150" spans="1:12" ht="12.75">
      <c r="A1150" s="68"/>
      <c r="B1150" s="68"/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</row>
    <row r="1151" spans="1:12" ht="12.75">
      <c r="A1151" s="75" t="s">
        <v>6</v>
      </c>
      <c r="B1151" s="116" t="s">
        <v>138</v>
      </c>
      <c r="C1151" s="117"/>
      <c r="D1151" s="116" t="s">
        <v>139</v>
      </c>
      <c r="E1151" s="117"/>
      <c r="F1151" s="116">
        <v>2004</v>
      </c>
      <c r="G1151" s="117"/>
      <c r="H1151" s="116">
        <v>2005</v>
      </c>
      <c r="I1151" s="117"/>
      <c r="J1151" s="116">
        <v>2006</v>
      </c>
      <c r="K1151" s="117"/>
      <c r="L1151" s="5">
        <v>2007</v>
      </c>
    </row>
    <row r="1152" spans="1:12" ht="12.75">
      <c r="A1152" s="6" t="s">
        <v>20</v>
      </c>
      <c r="B1152" s="141" t="s">
        <v>140</v>
      </c>
      <c r="C1152" s="142"/>
      <c r="D1152" s="143">
        <v>0</v>
      </c>
      <c r="E1152" s="144"/>
      <c r="F1152" s="80">
        <v>0</v>
      </c>
      <c r="G1152" s="98">
        <v>0</v>
      </c>
      <c r="H1152" s="143">
        <v>40</v>
      </c>
      <c r="I1152" s="144"/>
      <c r="J1152" s="143" t="s">
        <v>0</v>
      </c>
      <c r="K1152" s="144"/>
      <c r="L1152" s="89"/>
    </row>
    <row r="1153" spans="1:12" ht="12.75">
      <c r="A1153" s="6" t="s">
        <v>21</v>
      </c>
      <c r="B1153" s="141" t="s">
        <v>141</v>
      </c>
      <c r="C1153" s="142"/>
      <c r="D1153" s="143" t="s">
        <v>0</v>
      </c>
      <c r="E1153" s="144"/>
      <c r="F1153" s="80">
        <v>0</v>
      </c>
      <c r="G1153" s="81">
        <v>0</v>
      </c>
      <c r="H1153" s="143" t="s">
        <v>0</v>
      </c>
      <c r="I1153" s="144"/>
      <c r="J1153" s="143" t="s">
        <v>0</v>
      </c>
      <c r="K1153" s="144"/>
      <c r="L1153" s="89"/>
    </row>
    <row r="1154" spans="1:12" ht="12.75">
      <c r="A1154" s="6" t="s">
        <v>22</v>
      </c>
      <c r="B1154" s="141" t="s">
        <v>142</v>
      </c>
      <c r="C1154" s="142"/>
      <c r="D1154" s="143"/>
      <c r="E1154" s="144"/>
      <c r="F1154" s="80" t="s">
        <v>215</v>
      </c>
      <c r="G1154" s="81"/>
      <c r="H1154" s="143" t="s">
        <v>0</v>
      </c>
      <c r="I1154" s="144"/>
      <c r="J1154" s="143" t="s">
        <v>0</v>
      </c>
      <c r="K1154" s="144"/>
      <c r="L1154" s="89"/>
    </row>
    <row r="1155" spans="1:12" ht="12.75">
      <c r="A1155" s="6" t="s">
        <v>23</v>
      </c>
      <c r="B1155" s="141" t="s">
        <v>143</v>
      </c>
      <c r="C1155" s="142"/>
      <c r="D1155" s="143" t="s">
        <v>0</v>
      </c>
      <c r="E1155" s="144"/>
      <c r="F1155" s="80" t="s">
        <v>0</v>
      </c>
      <c r="G1155" s="81"/>
      <c r="H1155" s="143" t="s">
        <v>0</v>
      </c>
      <c r="I1155" s="144"/>
      <c r="J1155" s="143" t="s">
        <v>0</v>
      </c>
      <c r="K1155" s="144"/>
      <c r="L1155" s="89"/>
    </row>
    <row r="1156" spans="1:12" ht="12.75">
      <c r="A1156" s="6" t="s">
        <v>24</v>
      </c>
      <c r="B1156" s="141" t="s">
        <v>144</v>
      </c>
      <c r="C1156" s="142"/>
      <c r="D1156" s="143"/>
      <c r="E1156" s="144"/>
      <c r="F1156" s="90" t="s">
        <v>0</v>
      </c>
      <c r="G1156" s="81">
        <v>0</v>
      </c>
      <c r="H1156" s="90" t="s">
        <v>0</v>
      </c>
      <c r="I1156" s="81" t="s">
        <v>0</v>
      </c>
      <c r="J1156" s="90" t="s">
        <v>0</v>
      </c>
      <c r="K1156" s="81" t="s">
        <v>0</v>
      </c>
      <c r="L1156" s="89"/>
    </row>
    <row r="1157" spans="1:12" ht="12.75">
      <c r="A1157" s="6" t="s">
        <v>25</v>
      </c>
      <c r="B1157" s="141" t="s">
        <v>146</v>
      </c>
      <c r="C1157" s="142"/>
      <c r="D1157" s="143" t="s">
        <v>0</v>
      </c>
      <c r="E1157" s="144"/>
      <c r="F1157" s="80"/>
      <c r="G1157" s="81"/>
      <c r="H1157" s="143"/>
      <c r="I1157" s="144"/>
      <c r="J1157" s="143"/>
      <c r="K1157" s="144"/>
      <c r="L1157" s="89"/>
    </row>
    <row r="1158" spans="1:12" ht="12.75">
      <c r="A1158" s="6" t="s">
        <v>26</v>
      </c>
      <c r="B1158" s="141" t="s">
        <v>220</v>
      </c>
      <c r="C1158" s="142"/>
      <c r="D1158" s="143">
        <v>0</v>
      </c>
      <c r="E1158" s="144"/>
      <c r="F1158" s="80"/>
      <c r="G1158" s="81"/>
      <c r="H1158" s="143">
        <v>120</v>
      </c>
      <c r="I1158" s="144"/>
      <c r="J1158" s="143"/>
      <c r="K1158" s="144"/>
      <c r="L1158" s="89"/>
    </row>
    <row r="1159" spans="1:12" ht="12.75">
      <c r="A1159" s="6" t="s">
        <v>27</v>
      </c>
      <c r="B1159" s="141" t="s">
        <v>148</v>
      </c>
      <c r="C1159" s="142"/>
      <c r="D1159" s="143" t="s">
        <v>0</v>
      </c>
      <c r="E1159" s="144"/>
      <c r="F1159" s="80" t="s">
        <v>0</v>
      </c>
      <c r="G1159" s="81"/>
      <c r="H1159" s="143"/>
      <c r="I1159" s="144"/>
      <c r="J1159" s="143"/>
      <c r="K1159" s="144"/>
      <c r="L1159" s="89"/>
    </row>
    <row r="1160" spans="1:12" ht="12.75">
      <c r="A1160" s="6" t="s">
        <v>28</v>
      </c>
      <c r="B1160" s="76" t="s">
        <v>153</v>
      </c>
      <c r="C1160" s="77"/>
      <c r="D1160" s="78"/>
      <c r="E1160" s="79"/>
      <c r="F1160" s="80"/>
      <c r="G1160" s="81"/>
      <c r="H1160" s="78"/>
      <c r="I1160" s="79"/>
      <c r="J1160" s="78"/>
      <c r="K1160" s="79"/>
      <c r="L1160" s="89"/>
    </row>
    <row r="1161" spans="1:12" ht="12.75">
      <c r="A1161" s="75"/>
      <c r="B1161" s="151" t="s">
        <v>132</v>
      </c>
      <c r="C1161" s="152"/>
      <c r="D1161" s="159">
        <f>D1158+D1152</f>
        <v>0</v>
      </c>
      <c r="E1161" s="160"/>
      <c r="F1161" s="85">
        <f>F1152</f>
        <v>0</v>
      </c>
      <c r="G1161" s="99">
        <f>G1160+G1159+G1158+G1157+G1156+G1155+G1154+G1153+G1152</f>
        <v>0</v>
      </c>
      <c r="H1161" s="159">
        <f>SUM(H1152:I1160)</f>
        <v>160</v>
      </c>
      <c r="I1161" s="160"/>
      <c r="J1161" s="159" t="str">
        <f>J1152</f>
        <v> </v>
      </c>
      <c r="K1161" s="160"/>
      <c r="L1161" s="9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.75">
      <c r="A1176" s="68"/>
      <c r="B1176" s="68"/>
      <c r="C1176" s="68"/>
      <c r="D1176" s="68"/>
      <c r="E1176" s="68"/>
      <c r="F1176" s="68"/>
      <c r="G1176" s="68"/>
      <c r="H1176" s="68"/>
      <c r="I1176" s="68"/>
      <c r="J1176" s="139" t="s">
        <v>218</v>
      </c>
      <c r="K1176" s="139"/>
      <c r="L1176" s="139"/>
    </row>
    <row r="1177" spans="1:12" ht="15.75">
      <c r="A1177" s="68"/>
      <c r="B1177" s="68"/>
      <c r="C1177" s="68"/>
      <c r="D1177" s="68"/>
      <c r="E1177" s="68"/>
      <c r="F1177" s="68"/>
      <c r="G1177" s="68"/>
      <c r="H1177" s="68"/>
      <c r="I1177" s="68"/>
      <c r="J1177" s="71"/>
      <c r="K1177" s="71"/>
      <c r="L1177" s="71"/>
    </row>
    <row r="1178" spans="1:12" ht="15.75">
      <c r="A1178" s="68"/>
      <c r="B1178" s="68"/>
      <c r="C1178" s="68"/>
      <c r="D1178" s="68"/>
      <c r="E1178" s="68"/>
      <c r="F1178" s="68"/>
      <c r="G1178" s="68"/>
      <c r="H1178" s="68"/>
      <c r="I1178" s="68"/>
      <c r="J1178" s="139" t="s">
        <v>221</v>
      </c>
      <c r="K1178" s="139"/>
      <c r="L1178" s="139"/>
    </row>
    <row r="1179" spans="1:12" ht="12.75">
      <c r="A1179" s="68"/>
      <c r="B1179" s="68"/>
      <c r="C1179" s="68"/>
      <c r="D1179" s="68"/>
      <c r="E1179" s="68"/>
      <c r="F1179" s="68"/>
      <c r="G1179" s="68"/>
      <c r="H1179" s="68"/>
      <c r="I1179" s="68"/>
      <c r="J1179" s="73"/>
      <c r="K1179" s="73"/>
      <c r="L1179" s="73"/>
    </row>
    <row r="1180" spans="1:12" ht="12.75">
      <c r="A1180" s="68"/>
      <c r="B1180" s="68"/>
      <c r="C1180" s="68"/>
      <c r="D1180" s="68"/>
      <c r="E1180" s="68"/>
      <c r="F1180" s="68"/>
      <c r="G1180" s="68"/>
      <c r="H1180" s="68"/>
      <c r="I1180" s="68"/>
      <c r="J1180" s="73"/>
      <c r="K1180" s="73"/>
      <c r="L1180" s="73"/>
    </row>
    <row r="1181" spans="1:12" ht="12.75">
      <c r="A1181" s="68"/>
      <c r="B1181" s="68"/>
      <c r="C1181" s="68"/>
      <c r="D1181" s="68"/>
      <c r="E1181" s="68"/>
      <c r="F1181" s="68"/>
      <c r="G1181" s="68"/>
      <c r="H1181" s="68"/>
      <c r="I1181" s="68"/>
      <c r="J1181" s="73"/>
      <c r="K1181" s="73"/>
      <c r="L1181" s="73"/>
    </row>
    <row r="1182" spans="1:12" ht="12.75">
      <c r="A1182" s="68"/>
      <c r="B1182" s="68"/>
      <c r="C1182" s="68"/>
      <c r="D1182" s="68"/>
      <c r="E1182" s="68"/>
      <c r="F1182" s="68"/>
      <c r="G1182" s="68"/>
      <c r="H1182" s="68"/>
      <c r="I1182" s="68"/>
      <c r="J1182" s="68"/>
      <c r="K1182" s="68"/>
      <c r="L1182" s="68"/>
    </row>
    <row r="1183" spans="1:12" ht="12.75">
      <c r="A1183" s="140" t="s">
        <v>136</v>
      </c>
      <c r="B1183" s="140"/>
      <c r="C1183" s="140"/>
      <c r="D1183" s="140"/>
      <c r="E1183" s="140"/>
      <c r="F1183" s="140"/>
      <c r="G1183" s="140"/>
      <c r="H1183" s="140"/>
      <c r="I1183" s="140"/>
      <c r="J1183" s="140"/>
      <c r="K1183" s="140"/>
      <c r="L1183" s="140"/>
    </row>
    <row r="1184" spans="1:12" ht="12.75">
      <c r="A1184" s="140" t="s">
        <v>222</v>
      </c>
      <c r="B1184" s="140"/>
      <c r="C1184" s="140"/>
      <c r="D1184" s="140"/>
      <c r="E1184" s="140"/>
      <c r="F1184" s="140"/>
      <c r="G1184" s="140"/>
      <c r="H1184" s="140"/>
      <c r="I1184" s="140"/>
      <c r="J1184" s="140"/>
      <c r="K1184" s="140"/>
      <c r="L1184" s="140"/>
    </row>
    <row r="1185" spans="1:12" ht="12.75">
      <c r="A1185" s="140" t="s">
        <v>223</v>
      </c>
      <c r="B1185" s="140"/>
      <c r="C1185" s="140"/>
      <c r="D1185" s="140"/>
      <c r="E1185" s="140"/>
      <c r="F1185" s="140"/>
      <c r="G1185" s="140"/>
      <c r="H1185" s="140"/>
      <c r="I1185" s="140"/>
      <c r="J1185" s="140"/>
      <c r="K1185" s="140"/>
      <c r="L1185" s="140"/>
    </row>
    <row r="1186" spans="1:12" ht="12.75">
      <c r="A1186" s="140" t="s">
        <v>224</v>
      </c>
      <c r="B1186" s="140"/>
      <c r="C1186" s="140"/>
      <c r="D1186" s="140"/>
      <c r="E1186" s="140"/>
      <c r="F1186" s="140"/>
      <c r="G1186" s="140"/>
      <c r="H1186" s="140"/>
      <c r="I1186" s="140"/>
      <c r="J1186" s="140"/>
      <c r="K1186" s="140"/>
      <c r="L1186" s="140"/>
    </row>
    <row r="1187" spans="1:12" ht="12.75">
      <c r="A1187" s="68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</row>
    <row r="1188" spans="1:12" ht="12.75">
      <c r="A1188" s="75" t="s">
        <v>6</v>
      </c>
      <c r="B1188" s="116" t="s">
        <v>138</v>
      </c>
      <c r="C1188" s="117"/>
      <c r="D1188" s="116" t="s">
        <v>139</v>
      </c>
      <c r="E1188" s="117"/>
      <c r="F1188" s="116">
        <v>2004</v>
      </c>
      <c r="G1188" s="117"/>
      <c r="H1188" s="116">
        <v>2005</v>
      </c>
      <c r="I1188" s="117"/>
      <c r="J1188" s="116">
        <v>2006</v>
      </c>
      <c r="K1188" s="117"/>
      <c r="L1188" s="5">
        <v>2007</v>
      </c>
    </row>
    <row r="1189" spans="1:12" ht="12.75">
      <c r="A1189" s="6" t="s">
        <v>20</v>
      </c>
      <c r="B1189" s="141" t="s">
        <v>140</v>
      </c>
      <c r="C1189" s="142"/>
      <c r="D1189" s="143">
        <v>0</v>
      </c>
      <c r="E1189" s="144"/>
      <c r="F1189" s="143">
        <v>17.2</v>
      </c>
      <c r="G1189" s="144"/>
      <c r="H1189" s="143">
        <v>1.3</v>
      </c>
      <c r="I1189" s="144"/>
      <c r="J1189" s="143">
        <v>279.8</v>
      </c>
      <c r="K1189" s="144"/>
      <c r="L1189" s="89"/>
    </row>
    <row r="1190" spans="1:12" ht="12.75">
      <c r="A1190" s="6" t="s">
        <v>21</v>
      </c>
      <c r="B1190" s="141" t="s">
        <v>141</v>
      </c>
      <c r="C1190" s="142"/>
      <c r="D1190" s="143" t="s">
        <v>0</v>
      </c>
      <c r="E1190" s="144"/>
      <c r="F1190" s="143">
        <v>0</v>
      </c>
      <c r="G1190" s="144"/>
      <c r="H1190" s="143">
        <v>0</v>
      </c>
      <c r="I1190" s="144"/>
      <c r="J1190" s="143" t="s">
        <v>0</v>
      </c>
      <c r="K1190" s="144"/>
      <c r="L1190" s="89"/>
    </row>
    <row r="1191" spans="1:12" ht="12.75">
      <c r="A1191" s="6" t="s">
        <v>22</v>
      </c>
      <c r="B1191" s="141" t="s">
        <v>225</v>
      </c>
      <c r="C1191" s="142"/>
      <c r="D1191" s="143"/>
      <c r="E1191" s="144"/>
      <c r="F1191" s="143">
        <v>0</v>
      </c>
      <c r="G1191" s="144"/>
      <c r="H1191" s="143">
        <v>0</v>
      </c>
      <c r="I1191" s="144"/>
      <c r="J1191" s="143" t="s">
        <v>0</v>
      </c>
      <c r="K1191" s="144"/>
      <c r="L1191" s="89"/>
    </row>
    <row r="1192" spans="1:12" ht="12.75">
      <c r="A1192" s="6" t="s">
        <v>23</v>
      </c>
      <c r="B1192" s="141" t="s">
        <v>143</v>
      </c>
      <c r="C1192" s="142"/>
      <c r="D1192" s="143" t="s">
        <v>0</v>
      </c>
      <c r="E1192" s="144"/>
      <c r="F1192" s="143" t="s">
        <v>0</v>
      </c>
      <c r="G1192" s="144"/>
      <c r="H1192" s="143" t="s">
        <v>0</v>
      </c>
      <c r="I1192" s="144"/>
      <c r="J1192" s="143" t="s">
        <v>0</v>
      </c>
      <c r="K1192" s="144"/>
      <c r="L1192" s="89"/>
    </row>
    <row r="1193" spans="1:12" ht="12.75">
      <c r="A1193" s="6" t="s">
        <v>24</v>
      </c>
      <c r="B1193" s="141" t="s">
        <v>144</v>
      </c>
      <c r="C1193" s="142"/>
      <c r="D1193" s="143"/>
      <c r="E1193" s="144"/>
      <c r="F1193" s="143" t="s">
        <v>0</v>
      </c>
      <c r="G1193" s="144"/>
      <c r="H1193" s="90" t="s">
        <v>0</v>
      </c>
      <c r="I1193" s="81" t="s">
        <v>0</v>
      </c>
      <c r="J1193" s="90" t="s">
        <v>0</v>
      </c>
      <c r="K1193" s="81" t="s">
        <v>0</v>
      </c>
      <c r="L1193" s="89"/>
    </row>
    <row r="1194" spans="1:12" ht="12.75">
      <c r="A1194" s="6" t="s">
        <v>25</v>
      </c>
      <c r="B1194" s="141" t="s">
        <v>146</v>
      </c>
      <c r="C1194" s="142"/>
      <c r="D1194" s="143" t="s">
        <v>0</v>
      </c>
      <c r="E1194" s="144"/>
      <c r="F1194" s="143"/>
      <c r="G1194" s="144"/>
      <c r="H1194" s="143"/>
      <c r="I1194" s="144"/>
      <c r="J1194" s="143"/>
      <c r="K1194" s="144"/>
      <c r="L1194" s="89"/>
    </row>
    <row r="1195" spans="1:12" ht="12.75">
      <c r="A1195" s="6" t="s">
        <v>26</v>
      </c>
      <c r="B1195" s="141" t="s">
        <v>147</v>
      </c>
      <c r="C1195" s="142"/>
      <c r="D1195" s="143">
        <v>0</v>
      </c>
      <c r="E1195" s="144"/>
      <c r="F1195" s="143"/>
      <c r="G1195" s="144"/>
      <c r="H1195" s="143"/>
      <c r="I1195" s="144"/>
      <c r="J1195" s="143"/>
      <c r="K1195" s="144"/>
      <c r="L1195" s="89"/>
    </row>
    <row r="1196" spans="1:12" ht="12.75">
      <c r="A1196" s="6" t="s">
        <v>27</v>
      </c>
      <c r="B1196" s="141" t="s">
        <v>148</v>
      </c>
      <c r="C1196" s="142"/>
      <c r="D1196" s="143" t="s">
        <v>0</v>
      </c>
      <c r="E1196" s="144"/>
      <c r="F1196" s="143" t="s">
        <v>0</v>
      </c>
      <c r="G1196" s="144"/>
      <c r="H1196" s="143"/>
      <c r="I1196" s="144"/>
      <c r="J1196" s="143"/>
      <c r="K1196" s="144"/>
      <c r="L1196" s="89"/>
    </row>
    <row r="1197" spans="1:12" ht="12.75">
      <c r="A1197" s="6" t="s">
        <v>28</v>
      </c>
      <c r="B1197" s="76" t="s">
        <v>153</v>
      </c>
      <c r="C1197" s="77"/>
      <c r="D1197" s="78"/>
      <c r="E1197" s="79"/>
      <c r="F1197" s="143"/>
      <c r="G1197" s="144"/>
      <c r="H1197" s="78"/>
      <c r="I1197" s="79"/>
      <c r="J1197" s="78"/>
      <c r="K1197" s="79"/>
      <c r="L1197" s="89"/>
    </row>
    <row r="1198" spans="1:12" ht="12.75">
      <c r="A1198" s="75"/>
      <c r="B1198" s="151" t="s">
        <v>132</v>
      </c>
      <c r="C1198" s="152"/>
      <c r="D1198" s="159">
        <f>D1195+D1189</f>
        <v>0</v>
      </c>
      <c r="E1198" s="160"/>
      <c r="F1198" s="159">
        <f>SUM(F1189:G1197)</f>
        <v>17.2</v>
      </c>
      <c r="G1198" s="160"/>
      <c r="H1198" s="159">
        <f>SUM(H1189:I1197)</f>
        <v>1.3</v>
      </c>
      <c r="I1198" s="160"/>
      <c r="J1198" s="159">
        <f>SUM(J1189:K1197)</f>
        <v>279.8</v>
      </c>
      <c r="K1198" s="160"/>
      <c r="L1198" s="9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.75">
      <c r="A1211" s="68"/>
      <c r="B1211" s="68"/>
      <c r="C1211" s="68"/>
      <c r="D1211" s="68"/>
      <c r="E1211" s="68"/>
      <c r="F1211" s="68"/>
      <c r="G1211" s="68"/>
      <c r="H1211" s="68"/>
      <c r="I1211" s="68"/>
      <c r="J1211" s="139" t="s">
        <v>218</v>
      </c>
      <c r="K1211" s="139"/>
      <c r="L1211" s="139"/>
    </row>
    <row r="1212" spans="1:12" ht="15.75">
      <c r="A1212" s="68"/>
      <c r="B1212" s="68"/>
      <c r="C1212" s="68"/>
      <c r="D1212" s="68"/>
      <c r="E1212" s="68"/>
      <c r="F1212" s="68"/>
      <c r="G1212" s="68"/>
      <c r="H1212" s="68"/>
      <c r="I1212" s="68"/>
      <c r="J1212" s="71"/>
      <c r="K1212" s="71"/>
      <c r="L1212" s="71"/>
    </row>
    <row r="1213" spans="1:12" ht="15.75">
      <c r="A1213" s="68"/>
      <c r="B1213" s="68"/>
      <c r="C1213" s="68"/>
      <c r="D1213" s="68"/>
      <c r="E1213" s="68"/>
      <c r="F1213" s="68"/>
      <c r="G1213" s="68"/>
      <c r="H1213" s="68"/>
      <c r="I1213" s="68"/>
      <c r="J1213" s="139" t="s">
        <v>226</v>
      </c>
      <c r="K1213" s="139"/>
      <c r="L1213" s="139"/>
    </row>
    <row r="1214" spans="1:12" ht="12.75">
      <c r="A1214" s="68"/>
      <c r="B1214" s="68"/>
      <c r="C1214" s="68"/>
      <c r="D1214" s="68"/>
      <c r="E1214" s="68"/>
      <c r="F1214" s="68"/>
      <c r="G1214" s="68"/>
      <c r="H1214" s="68"/>
      <c r="I1214" s="68"/>
      <c r="J1214" s="73"/>
      <c r="K1214" s="73"/>
      <c r="L1214" s="73"/>
    </row>
    <row r="1215" spans="1:12" ht="12.75">
      <c r="A1215" s="68"/>
      <c r="B1215" s="68"/>
      <c r="C1215" s="68"/>
      <c r="D1215" s="68"/>
      <c r="E1215" s="68"/>
      <c r="F1215" s="68"/>
      <c r="G1215" s="68"/>
      <c r="H1215" s="68"/>
      <c r="I1215" s="68"/>
      <c r="J1215" s="73"/>
      <c r="K1215" s="73"/>
      <c r="L1215" s="73"/>
    </row>
    <row r="1216" spans="1:12" ht="12.75">
      <c r="A1216" s="68"/>
      <c r="B1216" s="68"/>
      <c r="C1216" s="68"/>
      <c r="D1216" s="68"/>
      <c r="E1216" s="68"/>
      <c r="F1216" s="68"/>
      <c r="G1216" s="68"/>
      <c r="H1216" s="68"/>
      <c r="I1216" s="68"/>
      <c r="J1216" s="73"/>
      <c r="K1216" s="73"/>
      <c r="L1216" s="73"/>
    </row>
    <row r="1217" spans="1:12" ht="12.75">
      <c r="A1217" s="68"/>
      <c r="B1217" s="68"/>
      <c r="C1217" s="68"/>
      <c r="D1217" s="68"/>
      <c r="E1217" s="68"/>
      <c r="F1217" s="68"/>
      <c r="G1217" s="68"/>
      <c r="H1217" s="68"/>
      <c r="I1217" s="68"/>
      <c r="J1217" s="68"/>
      <c r="K1217" s="68"/>
      <c r="L1217" s="68"/>
    </row>
    <row r="1218" spans="1:12" ht="12.75">
      <c r="A1218" s="140" t="s">
        <v>136</v>
      </c>
      <c r="B1218" s="140"/>
      <c r="C1218" s="140"/>
      <c r="D1218" s="140"/>
      <c r="E1218" s="140"/>
      <c r="F1218" s="140"/>
      <c r="G1218" s="140"/>
      <c r="H1218" s="140"/>
      <c r="I1218" s="140"/>
      <c r="J1218" s="140"/>
      <c r="K1218" s="140"/>
      <c r="L1218" s="140"/>
    </row>
    <row r="1219" spans="1:12" ht="12.75">
      <c r="A1219" s="140" t="s">
        <v>227</v>
      </c>
      <c r="B1219" s="140"/>
      <c r="C1219" s="140"/>
      <c r="D1219" s="140"/>
      <c r="E1219" s="140"/>
      <c r="F1219" s="140"/>
      <c r="G1219" s="140"/>
      <c r="H1219" s="140"/>
      <c r="I1219" s="140"/>
      <c r="J1219" s="140"/>
      <c r="K1219" s="140"/>
      <c r="L1219" s="140"/>
    </row>
    <row r="1220" spans="1:12" ht="12.75">
      <c r="A1220" s="140" t="s">
        <v>223</v>
      </c>
      <c r="B1220" s="140"/>
      <c r="C1220" s="140"/>
      <c r="D1220" s="140"/>
      <c r="E1220" s="140"/>
      <c r="F1220" s="140"/>
      <c r="G1220" s="140"/>
      <c r="H1220" s="140"/>
      <c r="I1220" s="140"/>
      <c r="J1220" s="140"/>
      <c r="K1220" s="140"/>
      <c r="L1220" s="140"/>
    </row>
    <row r="1221" spans="1:12" ht="12.75">
      <c r="A1221" s="140" t="s">
        <v>228</v>
      </c>
      <c r="B1221" s="140"/>
      <c r="C1221" s="140"/>
      <c r="D1221" s="140"/>
      <c r="E1221" s="140"/>
      <c r="F1221" s="140"/>
      <c r="G1221" s="140"/>
      <c r="H1221" s="140"/>
      <c r="I1221" s="140"/>
      <c r="J1221" s="140"/>
      <c r="K1221" s="140"/>
      <c r="L1221" s="140"/>
    </row>
    <row r="1222" spans="1:12" ht="12.75">
      <c r="A1222" s="68"/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</row>
    <row r="1223" spans="1:12" ht="12.75">
      <c r="A1223" s="75" t="s">
        <v>6</v>
      </c>
      <c r="B1223" s="116" t="s">
        <v>138</v>
      </c>
      <c r="C1223" s="117"/>
      <c r="D1223" s="116" t="s">
        <v>139</v>
      </c>
      <c r="E1223" s="117"/>
      <c r="F1223" s="116">
        <v>2004</v>
      </c>
      <c r="G1223" s="117"/>
      <c r="H1223" s="116">
        <v>2005</v>
      </c>
      <c r="I1223" s="117"/>
      <c r="J1223" s="116">
        <v>2006</v>
      </c>
      <c r="K1223" s="117"/>
      <c r="L1223" s="5">
        <v>2007</v>
      </c>
    </row>
    <row r="1224" spans="1:12" ht="12.75">
      <c r="A1224" s="6" t="s">
        <v>20</v>
      </c>
      <c r="B1224" s="141" t="s">
        <v>140</v>
      </c>
      <c r="C1224" s="142"/>
      <c r="D1224" s="143">
        <v>0</v>
      </c>
      <c r="E1224" s="144"/>
      <c r="F1224" s="143">
        <v>10.1</v>
      </c>
      <c r="G1224" s="144"/>
      <c r="H1224" s="143">
        <v>1.2</v>
      </c>
      <c r="I1224" s="144"/>
      <c r="J1224" s="143">
        <v>217.2</v>
      </c>
      <c r="K1224" s="144"/>
      <c r="L1224" s="89"/>
    </row>
    <row r="1225" spans="1:12" ht="12.75">
      <c r="A1225" s="6" t="s">
        <v>21</v>
      </c>
      <c r="B1225" s="141" t="s">
        <v>141</v>
      </c>
      <c r="C1225" s="142"/>
      <c r="D1225" s="143" t="s">
        <v>0</v>
      </c>
      <c r="E1225" s="144"/>
      <c r="F1225" s="143">
        <v>0</v>
      </c>
      <c r="G1225" s="144"/>
      <c r="H1225" s="143" t="s">
        <v>0</v>
      </c>
      <c r="I1225" s="144"/>
      <c r="J1225" s="143" t="s">
        <v>0</v>
      </c>
      <c r="K1225" s="144"/>
      <c r="L1225" s="89"/>
    </row>
    <row r="1226" spans="1:12" ht="12.75">
      <c r="A1226" s="6" t="s">
        <v>22</v>
      </c>
      <c r="B1226" s="141" t="s">
        <v>229</v>
      </c>
      <c r="C1226" s="142"/>
      <c r="D1226" s="143"/>
      <c r="E1226" s="144"/>
      <c r="F1226" s="143">
        <v>0</v>
      </c>
      <c r="G1226" s="144"/>
      <c r="H1226" s="143">
        <v>0</v>
      </c>
      <c r="I1226" s="144"/>
      <c r="J1226" s="143" t="s">
        <v>0</v>
      </c>
      <c r="K1226" s="144"/>
      <c r="L1226" s="89"/>
    </row>
    <row r="1227" spans="1:12" ht="12.75">
      <c r="A1227" s="6" t="s">
        <v>23</v>
      </c>
      <c r="B1227" s="141" t="s">
        <v>143</v>
      </c>
      <c r="C1227" s="142"/>
      <c r="D1227" s="143" t="s">
        <v>0</v>
      </c>
      <c r="E1227" s="144"/>
      <c r="F1227" s="143" t="s">
        <v>0</v>
      </c>
      <c r="G1227" s="144"/>
      <c r="H1227" s="143" t="s">
        <v>0</v>
      </c>
      <c r="I1227" s="144"/>
      <c r="J1227" s="143" t="s">
        <v>0</v>
      </c>
      <c r="K1227" s="144"/>
      <c r="L1227" s="89"/>
    </row>
    <row r="1228" spans="1:12" ht="12.75">
      <c r="A1228" s="6" t="s">
        <v>24</v>
      </c>
      <c r="B1228" s="141" t="s">
        <v>144</v>
      </c>
      <c r="C1228" s="142"/>
      <c r="D1228" s="143"/>
      <c r="E1228" s="144"/>
      <c r="F1228" s="143" t="s">
        <v>0</v>
      </c>
      <c r="G1228" s="144"/>
      <c r="H1228" s="90" t="s">
        <v>0</v>
      </c>
      <c r="I1228" s="81" t="s">
        <v>0</v>
      </c>
      <c r="J1228" s="90" t="s">
        <v>0</v>
      </c>
      <c r="K1228" s="81" t="s">
        <v>0</v>
      </c>
      <c r="L1228" s="89"/>
    </row>
    <row r="1229" spans="1:12" ht="12.75">
      <c r="A1229" s="6" t="s">
        <v>25</v>
      </c>
      <c r="B1229" s="141" t="s">
        <v>146</v>
      </c>
      <c r="C1229" s="142"/>
      <c r="D1229" s="143" t="s">
        <v>0</v>
      </c>
      <c r="E1229" s="144"/>
      <c r="F1229" s="143"/>
      <c r="G1229" s="144"/>
      <c r="H1229" s="143"/>
      <c r="I1229" s="144"/>
      <c r="J1229" s="143"/>
      <c r="K1229" s="144"/>
      <c r="L1229" s="89"/>
    </row>
    <row r="1230" spans="1:12" ht="12.75">
      <c r="A1230" s="6" t="s">
        <v>26</v>
      </c>
      <c r="B1230" s="141" t="s">
        <v>147</v>
      </c>
      <c r="C1230" s="142"/>
      <c r="D1230" s="143">
        <v>0</v>
      </c>
      <c r="E1230" s="144"/>
      <c r="F1230" s="143"/>
      <c r="G1230" s="144"/>
      <c r="H1230" s="143"/>
      <c r="I1230" s="144"/>
      <c r="J1230" s="143"/>
      <c r="K1230" s="144"/>
      <c r="L1230" s="89"/>
    </row>
    <row r="1231" spans="1:12" ht="12.75">
      <c r="A1231" s="6" t="s">
        <v>27</v>
      </c>
      <c r="B1231" s="141" t="s">
        <v>148</v>
      </c>
      <c r="C1231" s="142"/>
      <c r="D1231" s="143" t="s">
        <v>0</v>
      </c>
      <c r="E1231" s="144"/>
      <c r="F1231" s="143" t="s">
        <v>0</v>
      </c>
      <c r="G1231" s="144"/>
      <c r="H1231" s="143"/>
      <c r="I1231" s="144"/>
      <c r="J1231" s="143"/>
      <c r="K1231" s="144"/>
      <c r="L1231" s="89"/>
    </row>
    <row r="1232" spans="1:12" ht="12.75">
      <c r="A1232" s="6" t="s">
        <v>28</v>
      </c>
      <c r="B1232" s="76" t="s">
        <v>153</v>
      </c>
      <c r="C1232" s="77"/>
      <c r="D1232" s="78"/>
      <c r="E1232" s="79"/>
      <c r="F1232" s="143"/>
      <c r="G1232" s="144"/>
      <c r="H1232" s="78"/>
      <c r="I1232" s="79"/>
      <c r="J1232" s="78"/>
      <c r="K1232" s="79"/>
      <c r="L1232" s="89"/>
    </row>
    <row r="1233" spans="1:12" ht="12.75">
      <c r="A1233" s="75"/>
      <c r="B1233" s="151" t="s">
        <v>132</v>
      </c>
      <c r="C1233" s="152"/>
      <c r="D1233" s="159">
        <f>D1230+D1224</f>
        <v>0</v>
      </c>
      <c r="E1233" s="160"/>
      <c r="F1233" s="159">
        <f>SUM(F1224:G1232)</f>
        <v>10.1</v>
      </c>
      <c r="G1233" s="160"/>
      <c r="H1233" s="159">
        <f>SUM(H1224:I1232)</f>
        <v>1.2</v>
      </c>
      <c r="I1233" s="160"/>
      <c r="J1233" s="159">
        <f>J1224</f>
        <v>217.2</v>
      </c>
      <c r="K1233" s="160"/>
      <c r="L1233" s="9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.75">
      <c r="A1246" s="68"/>
      <c r="B1246" s="68"/>
      <c r="C1246" s="68"/>
      <c r="D1246" s="68"/>
      <c r="E1246" s="68"/>
      <c r="F1246" s="68"/>
      <c r="G1246" s="68"/>
      <c r="H1246" s="68"/>
      <c r="I1246" s="68"/>
      <c r="J1246" s="139" t="s">
        <v>218</v>
      </c>
      <c r="K1246" s="139"/>
      <c r="L1246" s="139"/>
    </row>
    <row r="1247" spans="1:12" ht="15.75">
      <c r="A1247" s="68"/>
      <c r="B1247" s="68"/>
      <c r="C1247" s="68"/>
      <c r="D1247" s="68"/>
      <c r="E1247" s="68"/>
      <c r="F1247" s="68"/>
      <c r="G1247" s="68"/>
      <c r="H1247" s="68"/>
      <c r="I1247" s="68"/>
      <c r="J1247" s="71"/>
      <c r="K1247" s="71"/>
      <c r="L1247" s="71"/>
    </row>
    <row r="1248" spans="1:12" ht="15.75">
      <c r="A1248" s="68"/>
      <c r="B1248" s="68"/>
      <c r="C1248" s="68"/>
      <c r="D1248" s="68"/>
      <c r="E1248" s="68"/>
      <c r="F1248" s="68"/>
      <c r="G1248" s="68"/>
      <c r="H1248" s="68"/>
      <c r="I1248" s="68"/>
      <c r="J1248" s="139" t="s">
        <v>230</v>
      </c>
      <c r="K1248" s="139"/>
      <c r="L1248" s="139"/>
    </row>
    <row r="1249" spans="1:12" ht="12.75">
      <c r="A1249" s="68"/>
      <c r="B1249" s="68"/>
      <c r="C1249" s="68"/>
      <c r="D1249" s="68"/>
      <c r="E1249" s="68"/>
      <c r="F1249" s="68"/>
      <c r="G1249" s="68"/>
      <c r="H1249" s="68"/>
      <c r="I1249" s="68"/>
      <c r="J1249" s="73"/>
      <c r="K1249" s="73"/>
      <c r="L1249" s="73"/>
    </row>
    <row r="1250" spans="1:12" ht="12.75">
      <c r="A1250" s="68"/>
      <c r="B1250" s="68"/>
      <c r="C1250" s="68"/>
      <c r="D1250" s="68"/>
      <c r="E1250" s="68"/>
      <c r="F1250" s="68"/>
      <c r="G1250" s="68"/>
      <c r="H1250" s="68"/>
      <c r="I1250" s="68"/>
      <c r="J1250" s="73"/>
      <c r="K1250" s="73"/>
      <c r="L1250" s="73"/>
    </row>
    <row r="1251" spans="1:12" ht="12.75">
      <c r="A1251" s="68"/>
      <c r="B1251" s="68"/>
      <c r="C1251" s="68"/>
      <c r="D1251" s="68"/>
      <c r="E1251" s="68"/>
      <c r="F1251" s="68"/>
      <c r="G1251" s="68"/>
      <c r="H1251" s="68"/>
      <c r="I1251" s="68"/>
      <c r="J1251" s="73"/>
      <c r="K1251" s="73"/>
      <c r="L1251" s="73"/>
    </row>
    <row r="1252" spans="1:12" ht="12.75">
      <c r="A1252" s="68"/>
      <c r="B1252" s="68"/>
      <c r="C1252" s="68"/>
      <c r="D1252" s="68"/>
      <c r="E1252" s="68"/>
      <c r="F1252" s="68"/>
      <c r="G1252" s="68"/>
      <c r="H1252" s="68"/>
      <c r="I1252" s="68"/>
      <c r="J1252" s="68"/>
      <c r="K1252" s="68"/>
      <c r="L1252" s="68"/>
    </row>
    <row r="1253" spans="1:12" ht="12.75">
      <c r="A1253" s="140" t="s">
        <v>136</v>
      </c>
      <c r="B1253" s="140"/>
      <c r="C1253" s="140"/>
      <c r="D1253" s="140"/>
      <c r="E1253" s="140"/>
      <c r="F1253" s="140"/>
      <c r="G1253" s="140"/>
      <c r="H1253" s="140"/>
      <c r="I1253" s="140"/>
      <c r="J1253" s="140"/>
      <c r="K1253" s="140"/>
      <c r="L1253" s="140"/>
    </row>
    <row r="1254" spans="1:12" ht="12.75">
      <c r="A1254" s="140" t="s">
        <v>227</v>
      </c>
      <c r="B1254" s="140"/>
      <c r="C1254" s="140"/>
      <c r="D1254" s="140"/>
      <c r="E1254" s="140"/>
      <c r="F1254" s="140"/>
      <c r="G1254" s="140"/>
      <c r="H1254" s="140"/>
      <c r="I1254" s="140"/>
      <c r="J1254" s="140"/>
      <c r="K1254" s="140"/>
      <c r="L1254" s="140"/>
    </row>
    <row r="1255" spans="1:12" ht="12.75">
      <c r="A1255" s="140" t="s">
        <v>223</v>
      </c>
      <c r="B1255" s="140"/>
      <c r="C1255" s="140"/>
      <c r="D1255" s="140"/>
      <c r="E1255" s="140"/>
      <c r="F1255" s="140"/>
      <c r="G1255" s="140"/>
      <c r="H1255" s="140"/>
      <c r="I1255" s="140"/>
      <c r="J1255" s="140"/>
      <c r="K1255" s="140"/>
      <c r="L1255" s="140"/>
    </row>
    <row r="1256" spans="1:12" ht="12.75">
      <c r="A1256" s="140" t="s">
        <v>231</v>
      </c>
      <c r="B1256" s="140"/>
      <c r="C1256" s="140"/>
      <c r="D1256" s="140"/>
      <c r="E1256" s="140"/>
      <c r="F1256" s="140"/>
      <c r="G1256" s="140"/>
      <c r="H1256" s="140"/>
      <c r="I1256" s="140"/>
      <c r="J1256" s="140"/>
      <c r="K1256" s="140"/>
      <c r="L1256" s="140"/>
    </row>
    <row r="1257" spans="1:12" ht="12.75">
      <c r="A1257" s="68"/>
      <c r="B1257" s="68"/>
      <c r="C1257" s="68"/>
      <c r="D1257" s="68"/>
      <c r="E1257" s="68"/>
      <c r="F1257" s="68"/>
      <c r="G1257" s="68"/>
      <c r="H1257" s="68"/>
      <c r="I1257" s="68"/>
      <c r="J1257" s="68"/>
      <c r="K1257" s="68"/>
      <c r="L1257" s="68"/>
    </row>
    <row r="1258" spans="1:12" ht="12.75">
      <c r="A1258" s="75" t="s">
        <v>6</v>
      </c>
      <c r="B1258" s="116" t="s">
        <v>138</v>
      </c>
      <c r="C1258" s="117"/>
      <c r="D1258" s="116" t="s">
        <v>139</v>
      </c>
      <c r="E1258" s="117"/>
      <c r="F1258" s="116">
        <v>2004</v>
      </c>
      <c r="G1258" s="117"/>
      <c r="H1258" s="116">
        <v>2005</v>
      </c>
      <c r="I1258" s="117"/>
      <c r="J1258" s="116">
        <v>2006</v>
      </c>
      <c r="K1258" s="117"/>
      <c r="L1258" s="5">
        <v>2007</v>
      </c>
    </row>
    <row r="1259" spans="1:12" ht="12.75">
      <c r="A1259" s="6" t="s">
        <v>20</v>
      </c>
      <c r="B1259" s="141" t="s">
        <v>140</v>
      </c>
      <c r="C1259" s="142"/>
      <c r="D1259" s="143">
        <v>0</v>
      </c>
      <c r="E1259" s="144"/>
      <c r="F1259" s="143">
        <v>13.9</v>
      </c>
      <c r="G1259" s="144"/>
      <c r="H1259" s="143">
        <v>1.2</v>
      </c>
      <c r="I1259" s="144"/>
      <c r="J1259" s="143">
        <v>104.6</v>
      </c>
      <c r="K1259" s="144"/>
      <c r="L1259" s="89"/>
    </row>
    <row r="1260" spans="1:12" ht="12.75">
      <c r="A1260" s="6" t="s">
        <v>21</v>
      </c>
      <c r="B1260" s="141" t="s">
        <v>141</v>
      </c>
      <c r="C1260" s="142"/>
      <c r="D1260" s="143" t="s">
        <v>0</v>
      </c>
      <c r="E1260" s="144"/>
      <c r="F1260" s="143">
        <v>0</v>
      </c>
      <c r="G1260" s="144"/>
      <c r="H1260" s="143" t="s">
        <v>0</v>
      </c>
      <c r="I1260" s="144"/>
      <c r="J1260" s="143" t="s">
        <v>0</v>
      </c>
      <c r="K1260" s="144"/>
      <c r="L1260" s="89"/>
    </row>
    <row r="1261" spans="1:12" ht="12.75">
      <c r="A1261" s="6" t="s">
        <v>22</v>
      </c>
      <c r="B1261" s="141" t="s">
        <v>225</v>
      </c>
      <c r="C1261" s="142"/>
      <c r="D1261" s="143"/>
      <c r="E1261" s="144"/>
      <c r="F1261" s="143">
        <v>0</v>
      </c>
      <c r="G1261" s="144"/>
      <c r="H1261" s="143">
        <v>0</v>
      </c>
      <c r="I1261" s="144"/>
      <c r="J1261" s="143" t="s">
        <v>0</v>
      </c>
      <c r="K1261" s="144"/>
      <c r="L1261" s="89"/>
    </row>
    <row r="1262" spans="1:12" ht="12.75">
      <c r="A1262" s="6" t="s">
        <v>23</v>
      </c>
      <c r="B1262" s="141" t="s">
        <v>143</v>
      </c>
      <c r="C1262" s="142"/>
      <c r="D1262" s="143" t="s">
        <v>0</v>
      </c>
      <c r="E1262" s="144"/>
      <c r="F1262" s="143" t="s">
        <v>0</v>
      </c>
      <c r="G1262" s="144"/>
      <c r="H1262" s="143" t="s">
        <v>0</v>
      </c>
      <c r="I1262" s="144"/>
      <c r="J1262" s="143" t="s">
        <v>0</v>
      </c>
      <c r="K1262" s="144"/>
      <c r="L1262" s="89"/>
    </row>
    <row r="1263" spans="1:12" ht="12.75">
      <c r="A1263" s="6" t="s">
        <v>24</v>
      </c>
      <c r="B1263" s="141" t="s">
        <v>144</v>
      </c>
      <c r="C1263" s="142"/>
      <c r="D1263" s="143"/>
      <c r="E1263" s="144"/>
      <c r="F1263" s="143" t="s">
        <v>0</v>
      </c>
      <c r="G1263" s="144"/>
      <c r="H1263" s="90" t="s">
        <v>0</v>
      </c>
      <c r="I1263" s="81" t="s">
        <v>0</v>
      </c>
      <c r="J1263" s="90" t="s">
        <v>0</v>
      </c>
      <c r="K1263" s="81" t="s">
        <v>0</v>
      </c>
      <c r="L1263" s="89"/>
    </row>
    <row r="1264" spans="1:12" ht="12.75">
      <c r="A1264" s="6" t="s">
        <v>25</v>
      </c>
      <c r="B1264" s="141" t="s">
        <v>146</v>
      </c>
      <c r="C1264" s="142"/>
      <c r="D1264" s="143" t="s">
        <v>0</v>
      </c>
      <c r="E1264" s="144"/>
      <c r="F1264" s="143"/>
      <c r="G1264" s="144"/>
      <c r="H1264" s="143"/>
      <c r="I1264" s="144"/>
      <c r="J1264" s="143"/>
      <c r="K1264" s="144"/>
      <c r="L1264" s="89"/>
    </row>
    <row r="1265" spans="1:12" ht="12.75">
      <c r="A1265" s="6" t="s">
        <v>26</v>
      </c>
      <c r="B1265" s="141" t="s">
        <v>147</v>
      </c>
      <c r="C1265" s="142"/>
      <c r="D1265" s="143">
        <v>0</v>
      </c>
      <c r="E1265" s="144"/>
      <c r="F1265" s="143"/>
      <c r="G1265" s="144"/>
      <c r="H1265" s="143"/>
      <c r="I1265" s="144"/>
      <c r="J1265" s="143"/>
      <c r="K1265" s="144"/>
      <c r="L1265" s="89"/>
    </row>
    <row r="1266" spans="1:12" ht="12.75">
      <c r="A1266" s="6" t="s">
        <v>27</v>
      </c>
      <c r="B1266" s="141" t="s">
        <v>148</v>
      </c>
      <c r="C1266" s="142"/>
      <c r="D1266" s="143" t="s">
        <v>0</v>
      </c>
      <c r="E1266" s="144"/>
      <c r="F1266" s="143" t="s">
        <v>0</v>
      </c>
      <c r="G1266" s="144"/>
      <c r="H1266" s="143"/>
      <c r="I1266" s="144"/>
      <c r="J1266" s="143"/>
      <c r="K1266" s="144"/>
      <c r="L1266" s="89"/>
    </row>
    <row r="1267" spans="1:12" ht="12.75">
      <c r="A1267" s="6" t="s">
        <v>28</v>
      </c>
      <c r="B1267" s="76" t="s">
        <v>153</v>
      </c>
      <c r="C1267" s="77"/>
      <c r="D1267" s="78"/>
      <c r="E1267" s="79"/>
      <c r="F1267" s="143"/>
      <c r="G1267" s="144"/>
      <c r="H1267" s="78"/>
      <c r="I1267" s="79"/>
      <c r="J1267" s="78"/>
      <c r="K1267" s="79"/>
      <c r="L1267" s="89"/>
    </row>
    <row r="1268" spans="1:12" ht="12.75">
      <c r="A1268" s="75"/>
      <c r="B1268" s="151" t="s">
        <v>132</v>
      </c>
      <c r="C1268" s="152"/>
      <c r="D1268" s="159">
        <f>D1265+D1259</f>
        <v>0</v>
      </c>
      <c r="E1268" s="160"/>
      <c r="F1268" s="159">
        <f>SUM(F1259:G1267)</f>
        <v>13.9</v>
      </c>
      <c r="G1268" s="160"/>
      <c r="H1268" s="159">
        <f>SUM(H1259:I1267)</f>
        <v>1.2</v>
      </c>
      <c r="I1268" s="160"/>
      <c r="J1268" s="159">
        <f>J1259</f>
        <v>104.6</v>
      </c>
      <c r="K1268" s="160"/>
      <c r="L1268" s="9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.75">
      <c r="A1281" s="68"/>
      <c r="B1281" s="68"/>
      <c r="C1281" s="68"/>
      <c r="D1281" s="68"/>
      <c r="E1281" s="68"/>
      <c r="F1281" s="68"/>
      <c r="G1281" s="68"/>
      <c r="H1281" s="68"/>
      <c r="I1281" s="68"/>
      <c r="J1281" s="139" t="s">
        <v>218</v>
      </c>
      <c r="K1281" s="139"/>
      <c r="L1281" s="139"/>
    </row>
    <row r="1282" spans="1:12" ht="15.75">
      <c r="A1282" s="68"/>
      <c r="B1282" s="68"/>
      <c r="C1282" s="68"/>
      <c r="D1282" s="68"/>
      <c r="E1282" s="68"/>
      <c r="F1282" s="68"/>
      <c r="G1282" s="68"/>
      <c r="H1282" s="68"/>
      <c r="I1282" s="68"/>
      <c r="J1282" s="71"/>
      <c r="K1282" s="71"/>
      <c r="L1282" s="71"/>
    </row>
    <row r="1283" spans="1:12" ht="15.75">
      <c r="A1283" s="68"/>
      <c r="B1283" s="68"/>
      <c r="C1283" s="68"/>
      <c r="D1283" s="68"/>
      <c r="E1283" s="68"/>
      <c r="F1283" s="68"/>
      <c r="G1283" s="68"/>
      <c r="H1283" s="68"/>
      <c r="I1283" s="68"/>
      <c r="J1283" s="139" t="s">
        <v>232</v>
      </c>
      <c r="K1283" s="139"/>
      <c r="L1283" s="139"/>
    </row>
    <row r="1284" spans="1:12" ht="12.75">
      <c r="A1284" s="68"/>
      <c r="B1284" s="68"/>
      <c r="C1284" s="68"/>
      <c r="D1284" s="68"/>
      <c r="E1284" s="68"/>
      <c r="F1284" s="68"/>
      <c r="G1284" s="68"/>
      <c r="H1284" s="68"/>
      <c r="I1284" s="68"/>
      <c r="J1284" s="73"/>
      <c r="K1284" s="73"/>
      <c r="L1284" s="73"/>
    </row>
    <row r="1285" spans="1:12" ht="12.75">
      <c r="A1285" s="68"/>
      <c r="B1285" s="68"/>
      <c r="C1285" s="68"/>
      <c r="D1285" s="68"/>
      <c r="E1285" s="68"/>
      <c r="F1285" s="68"/>
      <c r="G1285" s="68"/>
      <c r="H1285" s="68"/>
      <c r="I1285" s="68"/>
      <c r="J1285" s="73"/>
      <c r="K1285" s="73"/>
      <c r="L1285" s="73"/>
    </row>
    <row r="1286" spans="1:12" ht="12.75">
      <c r="A1286" s="68"/>
      <c r="B1286" s="68"/>
      <c r="C1286" s="68"/>
      <c r="D1286" s="68"/>
      <c r="E1286" s="68"/>
      <c r="F1286" s="68"/>
      <c r="G1286" s="68"/>
      <c r="H1286" s="68"/>
      <c r="I1286" s="68"/>
      <c r="J1286" s="73"/>
      <c r="K1286" s="73"/>
      <c r="L1286" s="73"/>
    </row>
    <row r="1287" spans="1:12" ht="12.75">
      <c r="A1287" s="68"/>
      <c r="B1287" s="68"/>
      <c r="C1287" s="68"/>
      <c r="D1287" s="68"/>
      <c r="E1287" s="68"/>
      <c r="F1287" s="68"/>
      <c r="G1287" s="68"/>
      <c r="H1287" s="68"/>
      <c r="I1287" s="68"/>
      <c r="J1287" s="68"/>
      <c r="K1287" s="68"/>
      <c r="L1287" s="68"/>
    </row>
    <row r="1288" spans="1:12" ht="12.75">
      <c r="A1288" s="140" t="s">
        <v>136</v>
      </c>
      <c r="B1288" s="140"/>
      <c r="C1288" s="140"/>
      <c r="D1288" s="140"/>
      <c r="E1288" s="140"/>
      <c r="F1288" s="140"/>
      <c r="G1288" s="140"/>
      <c r="H1288" s="140"/>
      <c r="I1288" s="140"/>
      <c r="J1288" s="140"/>
      <c r="K1288" s="140"/>
      <c r="L1288" s="140"/>
    </row>
    <row r="1289" spans="1:12" ht="12.75">
      <c r="A1289" s="140" t="s">
        <v>227</v>
      </c>
      <c r="B1289" s="140"/>
      <c r="C1289" s="140"/>
      <c r="D1289" s="140"/>
      <c r="E1289" s="140"/>
      <c r="F1289" s="140"/>
      <c r="G1289" s="140"/>
      <c r="H1289" s="140"/>
      <c r="I1289" s="140"/>
      <c r="J1289" s="140"/>
      <c r="K1289" s="140"/>
      <c r="L1289" s="140"/>
    </row>
    <row r="1290" spans="1:12" ht="12.75">
      <c r="A1290" s="140" t="s">
        <v>223</v>
      </c>
      <c r="B1290" s="140"/>
      <c r="C1290" s="140"/>
      <c r="D1290" s="140"/>
      <c r="E1290" s="140"/>
      <c r="F1290" s="140"/>
      <c r="G1290" s="140"/>
      <c r="H1290" s="140"/>
      <c r="I1290" s="140"/>
      <c r="J1290" s="140"/>
      <c r="K1290" s="140"/>
      <c r="L1290" s="140"/>
    </row>
    <row r="1291" spans="1:12" ht="12.75">
      <c r="A1291" s="140" t="s">
        <v>233</v>
      </c>
      <c r="B1291" s="140"/>
      <c r="C1291" s="140"/>
      <c r="D1291" s="140"/>
      <c r="E1291" s="140"/>
      <c r="F1291" s="140"/>
      <c r="G1291" s="140"/>
      <c r="H1291" s="140"/>
      <c r="I1291" s="140"/>
      <c r="J1291" s="140"/>
      <c r="K1291" s="140"/>
      <c r="L1291" s="140"/>
    </row>
    <row r="1292" spans="1:12" ht="12.75">
      <c r="A1292" s="68"/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</row>
    <row r="1293" spans="1:12" ht="12.75">
      <c r="A1293" s="75" t="s">
        <v>6</v>
      </c>
      <c r="B1293" s="116" t="s">
        <v>138</v>
      </c>
      <c r="C1293" s="117"/>
      <c r="D1293" s="116" t="s">
        <v>139</v>
      </c>
      <c r="E1293" s="117"/>
      <c r="F1293" s="116">
        <v>2004</v>
      </c>
      <c r="G1293" s="117"/>
      <c r="H1293" s="116">
        <v>2005</v>
      </c>
      <c r="I1293" s="117"/>
      <c r="J1293" s="116">
        <v>2006</v>
      </c>
      <c r="K1293" s="117"/>
      <c r="L1293" s="5">
        <v>2007</v>
      </c>
    </row>
    <row r="1294" spans="1:12" ht="12.75">
      <c r="A1294" s="6" t="s">
        <v>20</v>
      </c>
      <c r="B1294" s="141" t="s">
        <v>140</v>
      </c>
      <c r="C1294" s="142"/>
      <c r="D1294" s="143">
        <v>0</v>
      </c>
      <c r="E1294" s="144"/>
      <c r="F1294" s="143">
        <v>22.3</v>
      </c>
      <c r="G1294" s="144"/>
      <c r="H1294" s="143">
        <v>1.1</v>
      </c>
      <c r="I1294" s="144"/>
      <c r="J1294" s="143">
        <v>195.6</v>
      </c>
      <c r="K1294" s="144"/>
      <c r="L1294" s="89"/>
    </row>
    <row r="1295" spans="1:12" ht="12.75">
      <c r="A1295" s="6" t="s">
        <v>21</v>
      </c>
      <c r="B1295" s="141" t="s">
        <v>141</v>
      </c>
      <c r="C1295" s="142"/>
      <c r="D1295" s="143" t="s">
        <v>0</v>
      </c>
      <c r="E1295" s="144"/>
      <c r="F1295" s="143">
        <v>0</v>
      </c>
      <c r="G1295" s="144"/>
      <c r="H1295" s="143" t="s">
        <v>0</v>
      </c>
      <c r="I1295" s="144"/>
      <c r="J1295" s="143" t="s">
        <v>0</v>
      </c>
      <c r="K1295" s="144"/>
      <c r="L1295" s="89"/>
    </row>
    <row r="1296" spans="1:12" ht="12.75">
      <c r="A1296" s="6" t="s">
        <v>22</v>
      </c>
      <c r="B1296" s="141" t="s">
        <v>229</v>
      </c>
      <c r="C1296" s="142"/>
      <c r="D1296" s="143"/>
      <c r="E1296" s="144"/>
      <c r="F1296" s="143">
        <v>0</v>
      </c>
      <c r="G1296" s="144"/>
      <c r="H1296" s="143">
        <v>0</v>
      </c>
      <c r="I1296" s="144"/>
      <c r="J1296" s="143" t="s">
        <v>0</v>
      </c>
      <c r="K1296" s="144"/>
      <c r="L1296" s="89"/>
    </row>
    <row r="1297" spans="1:12" ht="12.75">
      <c r="A1297" s="6" t="s">
        <v>23</v>
      </c>
      <c r="B1297" s="141" t="s">
        <v>143</v>
      </c>
      <c r="C1297" s="142"/>
      <c r="D1297" s="143" t="s">
        <v>0</v>
      </c>
      <c r="E1297" s="144"/>
      <c r="F1297" s="143" t="s">
        <v>0</v>
      </c>
      <c r="G1297" s="144"/>
      <c r="H1297" s="143" t="s">
        <v>0</v>
      </c>
      <c r="I1297" s="144"/>
      <c r="J1297" s="143" t="s">
        <v>0</v>
      </c>
      <c r="K1297" s="144"/>
      <c r="L1297" s="89"/>
    </row>
    <row r="1298" spans="1:12" ht="12.75">
      <c r="A1298" s="6" t="s">
        <v>24</v>
      </c>
      <c r="B1298" s="141" t="s">
        <v>144</v>
      </c>
      <c r="C1298" s="142"/>
      <c r="D1298" s="143"/>
      <c r="E1298" s="144"/>
      <c r="F1298" s="143" t="s">
        <v>0</v>
      </c>
      <c r="G1298" s="144"/>
      <c r="H1298" s="90" t="s">
        <v>0</v>
      </c>
      <c r="I1298" s="81" t="s">
        <v>0</v>
      </c>
      <c r="J1298" s="90" t="s">
        <v>0</v>
      </c>
      <c r="K1298" s="81" t="s">
        <v>0</v>
      </c>
      <c r="L1298" s="89"/>
    </row>
    <row r="1299" spans="1:12" ht="12.75">
      <c r="A1299" s="6" t="s">
        <v>25</v>
      </c>
      <c r="B1299" s="141" t="s">
        <v>146</v>
      </c>
      <c r="C1299" s="142"/>
      <c r="D1299" s="143" t="s">
        <v>0</v>
      </c>
      <c r="E1299" s="144"/>
      <c r="F1299" s="143"/>
      <c r="G1299" s="144"/>
      <c r="H1299" s="143"/>
      <c r="I1299" s="144"/>
      <c r="J1299" s="143"/>
      <c r="K1299" s="144"/>
      <c r="L1299" s="89"/>
    </row>
    <row r="1300" spans="1:12" ht="12.75">
      <c r="A1300" s="6" t="s">
        <v>26</v>
      </c>
      <c r="B1300" s="141" t="s">
        <v>147</v>
      </c>
      <c r="C1300" s="142"/>
      <c r="D1300" s="143">
        <v>0</v>
      </c>
      <c r="E1300" s="144"/>
      <c r="F1300" s="143"/>
      <c r="G1300" s="144"/>
      <c r="H1300" s="143"/>
      <c r="I1300" s="144"/>
      <c r="J1300" s="143"/>
      <c r="K1300" s="144"/>
      <c r="L1300" s="89"/>
    </row>
    <row r="1301" spans="1:12" ht="12.75">
      <c r="A1301" s="6" t="s">
        <v>27</v>
      </c>
      <c r="B1301" s="141" t="s">
        <v>148</v>
      </c>
      <c r="C1301" s="142"/>
      <c r="D1301" s="143" t="s">
        <v>0</v>
      </c>
      <c r="E1301" s="144"/>
      <c r="F1301" s="143" t="s">
        <v>0</v>
      </c>
      <c r="G1301" s="144"/>
      <c r="H1301" s="143"/>
      <c r="I1301" s="144"/>
      <c r="J1301" s="143"/>
      <c r="K1301" s="144"/>
      <c r="L1301" s="89"/>
    </row>
    <row r="1302" spans="1:12" ht="12.75">
      <c r="A1302" s="6" t="s">
        <v>28</v>
      </c>
      <c r="B1302" s="76" t="s">
        <v>153</v>
      </c>
      <c r="C1302" s="77"/>
      <c r="D1302" s="78"/>
      <c r="E1302" s="79"/>
      <c r="F1302" s="143"/>
      <c r="G1302" s="144"/>
      <c r="H1302" s="78"/>
      <c r="I1302" s="79"/>
      <c r="J1302" s="78"/>
      <c r="K1302" s="79"/>
      <c r="L1302" s="89"/>
    </row>
    <row r="1303" spans="1:12" ht="12.75">
      <c r="A1303" s="75"/>
      <c r="B1303" s="151" t="s">
        <v>132</v>
      </c>
      <c r="C1303" s="152"/>
      <c r="D1303" s="159">
        <f>D1300+D1294</f>
        <v>0</v>
      </c>
      <c r="E1303" s="160"/>
      <c r="F1303" s="159">
        <f>SUM(F1294:G1302)</f>
        <v>22.3</v>
      </c>
      <c r="G1303" s="160"/>
      <c r="H1303" s="159">
        <f>SUM(H1294:I1302)</f>
        <v>1.1</v>
      </c>
      <c r="I1303" s="160"/>
      <c r="J1303" s="159">
        <f>J1294</f>
        <v>195.6</v>
      </c>
      <c r="K1303" s="160"/>
      <c r="L1303" s="9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.75">
      <c r="A1316" s="68"/>
      <c r="B1316" s="68"/>
      <c r="C1316" s="68"/>
      <c r="D1316" s="68"/>
      <c r="E1316" s="68"/>
      <c r="F1316" s="68"/>
      <c r="G1316" s="68"/>
      <c r="H1316" s="68"/>
      <c r="I1316" s="68"/>
      <c r="J1316" s="139" t="s">
        <v>218</v>
      </c>
      <c r="K1316" s="139"/>
      <c r="L1316" s="139"/>
    </row>
    <row r="1317" spans="1:12" ht="15.75">
      <c r="A1317" s="68"/>
      <c r="B1317" s="68"/>
      <c r="C1317" s="68"/>
      <c r="D1317" s="68"/>
      <c r="E1317" s="68"/>
      <c r="F1317" s="68"/>
      <c r="G1317" s="68"/>
      <c r="H1317" s="68"/>
      <c r="I1317" s="68"/>
      <c r="J1317" s="71"/>
      <c r="K1317" s="71"/>
      <c r="L1317" s="71"/>
    </row>
    <row r="1318" spans="1:12" ht="15.75">
      <c r="A1318" s="68"/>
      <c r="B1318" s="68"/>
      <c r="C1318" s="68"/>
      <c r="D1318" s="68"/>
      <c r="E1318" s="68"/>
      <c r="F1318" s="68"/>
      <c r="G1318" s="68"/>
      <c r="H1318" s="68"/>
      <c r="I1318" s="68"/>
      <c r="J1318" s="139" t="s">
        <v>234</v>
      </c>
      <c r="K1318" s="139"/>
      <c r="L1318" s="139"/>
    </row>
    <row r="1319" spans="1:12" ht="12.75">
      <c r="A1319" s="68"/>
      <c r="B1319" s="68"/>
      <c r="C1319" s="68"/>
      <c r="D1319" s="68"/>
      <c r="E1319" s="68"/>
      <c r="F1319" s="68"/>
      <c r="G1319" s="68"/>
      <c r="H1319" s="68"/>
      <c r="I1319" s="68"/>
      <c r="J1319" s="73"/>
      <c r="K1319" s="73"/>
      <c r="L1319" s="73"/>
    </row>
    <row r="1320" spans="1:12" ht="12.75">
      <c r="A1320" s="68"/>
      <c r="B1320" s="68"/>
      <c r="C1320" s="68"/>
      <c r="D1320" s="68"/>
      <c r="E1320" s="68"/>
      <c r="F1320" s="68"/>
      <c r="G1320" s="68"/>
      <c r="H1320" s="68"/>
      <c r="I1320" s="68"/>
      <c r="J1320" s="73"/>
      <c r="K1320" s="73"/>
      <c r="L1320" s="73"/>
    </row>
    <row r="1321" spans="1:12" ht="12.75">
      <c r="A1321" s="68"/>
      <c r="B1321" s="68"/>
      <c r="C1321" s="68"/>
      <c r="D1321" s="68"/>
      <c r="E1321" s="68"/>
      <c r="F1321" s="68"/>
      <c r="G1321" s="68"/>
      <c r="H1321" s="68"/>
      <c r="I1321" s="68"/>
      <c r="J1321" s="73"/>
      <c r="K1321" s="73"/>
      <c r="L1321" s="73"/>
    </row>
    <row r="1322" spans="1:12" ht="12.75">
      <c r="A1322" s="68"/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</row>
    <row r="1323" spans="1:12" ht="12.75">
      <c r="A1323" s="140" t="s">
        <v>136</v>
      </c>
      <c r="B1323" s="140"/>
      <c r="C1323" s="140"/>
      <c r="D1323" s="140"/>
      <c r="E1323" s="140"/>
      <c r="F1323" s="140"/>
      <c r="G1323" s="140"/>
      <c r="H1323" s="140"/>
      <c r="I1323" s="140"/>
      <c r="J1323" s="140"/>
      <c r="K1323" s="140"/>
      <c r="L1323" s="140"/>
    </row>
    <row r="1324" spans="1:12" ht="12.75">
      <c r="A1324" s="140" t="s">
        <v>227</v>
      </c>
      <c r="B1324" s="140"/>
      <c r="C1324" s="140"/>
      <c r="D1324" s="140"/>
      <c r="E1324" s="140"/>
      <c r="F1324" s="140"/>
      <c r="G1324" s="140"/>
      <c r="H1324" s="140"/>
      <c r="I1324" s="140"/>
      <c r="J1324" s="140"/>
      <c r="K1324" s="140"/>
      <c r="L1324" s="140"/>
    </row>
    <row r="1325" spans="1:12" ht="12.75">
      <c r="A1325" s="140" t="s">
        <v>223</v>
      </c>
      <c r="B1325" s="140"/>
      <c r="C1325" s="140"/>
      <c r="D1325" s="140"/>
      <c r="E1325" s="140"/>
      <c r="F1325" s="140"/>
      <c r="G1325" s="140"/>
      <c r="H1325" s="140"/>
      <c r="I1325" s="140"/>
      <c r="J1325" s="140"/>
      <c r="K1325" s="140"/>
      <c r="L1325" s="140"/>
    </row>
    <row r="1326" spans="1:12" ht="12.75">
      <c r="A1326" s="140" t="s">
        <v>235</v>
      </c>
      <c r="B1326" s="140"/>
      <c r="C1326" s="140"/>
      <c r="D1326" s="140"/>
      <c r="E1326" s="140"/>
      <c r="F1326" s="140"/>
      <c r="G1326" s="140"/>
      <c r="H1326" s="140"/>
      <c r="I1326" s="140"/>
      <c r="J1326" s="140"/>
      <c r="K1326" s="140"/>
      <c r="L1326" s="140"/>
    </row>
    <row r="1327" spans="1:12" ht="12.75">
      <c r="A1327" s="68"/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</row>
    <row r="1328" spans="1:12" ht="12.75">
      <c r="A1328" s="75" t="s">
        <v>6</v>
      </c>
      <c r="B1328" s="116" t="s">
        <v>138</v>
      </c>
      <c r="C1328" s="117"/>
      <c r="D1328" s="116" t="s">
        <v>139</v>
      </c>
      <c r="E1328" s="117"/>
      <c r="F1328" s="116">
        <v>2004</v>
      </c>
      <c r="G1328" s="117"/>
      <c r="H1328" s="116">
        <v>2005</v>
      </c>
      <c r="I1328" s="117"/>
      <c r="J1328" s="116">
        <v>2006</v>
      </c>
      <c r="K1328" s="117"/>
      <c r="L1328" s="5">
        <v>2007</v>
      </c>
    </row>
    <row r="1329" spans="1:12" ht="12.75">
      <c r="A1329" s="6" t="s">
        <v>20</v>
      </c>
      <c r="B1329" s="141" t="s">
        <v>140</v>
      </c>
      <c r="C1329" s="142"/>
      <c r="D1329" s="143">
        <v>0</v>
      </c>
      <c r="E1329" s="144"/>
      <c r="F1329" s="143">
        <v>8.5</v>
      </c>
      <c r="G1329" s="144"/>
      <c r="H1329" s="143">
        <v>12.2</v>
      </c>
      <c r="I1329" s="144"/>
      <c r="J1329" s="143">
        <v>237.8</v>
      </c>
      <c r="K1329" s="144"/>
      <c r="L1329" s="89"/>
    </row>
    <row r="1330" spans="1:12" ht="12.75">
      <c r="A1330" s="6" t="s">
        <v>21</v>
      </c>
      <c r="B1330" s="141" t="s">
        <v>141</v>
      </c>
      <c r="C1330" s="142"/>
      <c r="D1330" s="143" t="s">
        <v>0</v>
      </c>
      <c r="E1330" s="144"/>
      <c r="F1330" s="143">
        <v>0</v>
      </c>
      <c r="G1330" s="144"/>
      <c r="H1330" s="143" t="s">
        <v>0</v>
      </c>
      <c r="I1330" s="144"/>
      <c r="J1330" s="143" t="s">
        <v>0</v>
      </c>
      <c r="K1330" s="144"/>
      <c r="L1330" s="89"/>
    </row>
    <row r="1331" spans="1:12" ht="12.75">
      <c r="A1331" s="6" t="s">
        <v>22</v>
      </c>
      <c r="B1331" s="141" t="s">
        <v>229</v>
      </c>
      <c r="C1331" s="142"/>
      <c r="D1331" s="143"/>
      <c r="E1331" s="144"/>
      <c r="F1331" s="143">
        <v>0</v>
      </c>
      <c r="G1331" s="144"/>
      <c r="H1331" s="143">
        <v>0</v>
      </c>
      <c r="I1331" s="144"/>
      <c r="J1331" s="143" t="s">
        <v>0</v>
      </c>
      <c r="K1331" s="144"/>
      <c r="L1331" s="89"/>
    </row>
    <row r="1332" spans="1:12" ht="12.75">
      <c r="A1332" s="6" t="s">
        <v>23</v>
      </c>
      <c r="B1332" s="141" t="s">
        <v>143</v>
      </c>
      <c r="C1332" s="142"/>
      <c r="D1332" s="143" t="s">
        <v>0</v>
      </c>
      <c r="E1332" s="144"/>
      <c r="F1332" s="143" t="s">
        <v>0</v>
      </c>
      <c r="G1332" s="144"/>
      <c r="H1332" s="143" t="s">
        <v>0</v>
      </c>
      <c r="I1332" s="144"/>
      <c r="J1332" s="143" t="s">
        <v>0</v>
      </c>
      <c r="K1332" s="144"/>
      <c r="L1332" s="89"/>
    </row>
    <row r="1333" spans="1:12" ht="12.75">
      <c r="A1333" s="6" t="s">
        <v>24</v>
      </c>
      <c r="B1333" s="141" t="s">
        <v>144</v>
      </c>
      <c r="C1333" s="142"/>
      <c r="D1333" s="143"/>
      <c r="E1333" s="144"/>
      <c r="F1333" s="143" t="s">
        <v>0</v>
      </c>
      <c r="G1333" s="144"/>
      <c r="H1333" s="90" t="s">
        <v>0</v>
      </c>
      <c r="I1333" s="81" t="s">
        <v>0</v>
      </c>
      <c r="J1333" s="90" t="s">
        <v>0</v>
      </c>
      <c r="K1333" s="81" t="s">
        <v>0</v>
      </c>
      <c r="L1333" s="89"/>
    </row>
    <row r="1334" spans="1:12" ht="12.75">
      <c r="A1334" s="6" t="s">
        <v>25</v>
      </c>
      <c r="B1334" s="141" t="s">
        <v>146</v>
      </c>
      <c r="C1334" s="142"/>
      <c r="D1334" s="143" t="s">
        <v>0</v>
      </c>
      <c r="E1334" s="144"/>
      <c r="F1334" s="143"/>
      <c r="G1334" s="144"/>
      <c r="H1334" s="143"/>
      <c r="I1334" s="144"/>
      <c r="J1334" s="143"/>
      <c r="K1334" s="144"/>
      <c r="L1334" s="89"/>
    </row>
    <row r="1335" spans="1:12" ht="12.75">
      <c r="A1335" s="6" t="s">
        <v>26</v>
      </c>
      <c r="B1335" s="141" t="s">
        <v>147</v>
      </c>
      <c r="C1335" s="142"/>
      <c r="D1335" s="143">
        <v>0</v>
      </c>
      <c r="E1335" s="144"/>
      <c r="F1335" s="143"/>
      <c r="G1335" s="144"/>
      <c r="H1335" s="143"/>
      <c r="I1335" s="144"/>
      <c r="J1335" s="143"/>
      <c r="K1335" s="144"/>
      <c r="L1335" s="89"/>
    </row>
    <row r="1336" spans="1:12" ht="12.75">
      <c r="A1336" s="6" t="s">
        <v>27</v>
      </c>
      <c r="B1336" s="141" t="s">
        <v>148</v>
      </c>
      <c r="C1336" s="142"/>
      <c r="D1336" s="143" t="s">
        <v>0</v>
      </c>
      <c r="E1336" s="144"/>
      <c r="F1336" s="143" t="s">
        <v>0</v>
      </c>
      <c r="G1336" s="144"/>
      <c r="H1336" s="143"/>
      <c r="I1336" s="144"/>
      <c r="J1336" s="143"/>
      <c r="K1336" s="144"/>
      <c r="L1336" s="89"/>
    </row>
    <row r="1337" spans="1:12" ht="12.75">
      <c r="A1337" s="6" t="s">
        <v>28</v>
      </c>
      <c r="B1337" s="76" t="s">
        <v>153</v>
      </c>
      <c r="C1337" s="77"/>
      <c r="D1337" s="78"/>
      <c r="E1337" s="79"/>
      <c r="F1337" s="143"/>
      <c r="G1337" s="144"/>
      <c r="H1337" s="78"/>
      <c r="I1337" s="79"/>
      <c r="J1337" s="78"/>
      <c r="K1337" s="79"/>
      <c r="L1337" s="89"/>
    </row>
    <row r="1338" spans="1:12" ht="12.75">
      <c r="A1338" s="75"/>
      <c r="B1338" s="151" t="s">
        <v>132</v>
      </c>
      <c r="C1338" s="152"/>
      <c r="D1338" s="159">
        <f>D1335+D1329</f>
        <v>0</v>
      </c>
      <c r="E1338" s="160"/>
      <c r="F1338" s="159">
        <f>SUM(F1329:G1337)</f>
        <v>8.5</v>
      </c>
      <c r="G1338" s="160"/>
      <c r="H1338" s="159">
        <f>SUM(H1329:I1337)</f>
        <v>12.2</v>
      </c>
      <c r="I1338" s="160"/>
      <c r="J1338" s="159">
        <f>J1329</f>
        <v>237.8</v>
      </c>
      <c r="K1338" s="160"/>
      <c r="L1338" s="91"/>
    </row>
    <row r="1351" spans="1:12" ht="15.75">
      <c r="A1351" s="68"/>
      <c r="B1351" s="68"/>
      <c r="C1351" s="68"/>
      <c r="D1351" s="68"/>
      <c r="E1351" s="68"/>
      <c r="F1351" s="68"/>
      <c r="G1351" s="68"/>
      <c r="H1351" s="68"/>
      <c r="I1351" s="68"/>
      <c r="J1351" s="139" t="s">
        <v>236</v>
      </c>
      <c r="K1351" s="139"/>
      <c r="L1351" s="139"/>
    </row>
    <row r="1352" spans="1:12" ht="15.75">
      <c r="A1352" s="68"/>
      <c r="B1352" s="68"/>
      <c r="C1352" s="68"/>
      <c r="D1352" s="68"/>
      <c r="E1352" s="68"/>
      <c r="F1352" s="68"/>
      <c r="G1352" s="68"/>
      <c r="H1352" s="68"/>
      <c r="I1352" s="68"/>
      <c r="J1352" s="71"/>
      <c r="K1352" s="71"/>
      <c r="L1352" s="71"/>
    </row>
    <row r="1353" spans="1:12" ht="15.75">
      <c r="A1353" s="68"/>
      <c r="B1353" s="68"/>
      <c r="C1353" s="68"/>
      <c r="D1353" s="68"/>
      <c r="E1353" s="68"/>
      <c r="F1353" s="68"/>
      <c r="G1353" s="68"/>
      <c r="H1353" s="68"/>
      <c r="I1353" s="68"/>
      <c r="J1353" s="139" t="s">
        <v>135</v>
      </c>
      <c r="K1353" s="139"/>
      <c r="L1353" s="139"/>
    </row>
    <row r="1354" spans="1:12" ht="12.75">
      <c r="A1354" s="68"/>
      <c r="B1354" s="68"/>
      <c r="C1354" s="68"/>
      <c r="D1354" s="68"/>
      <c r="E1354" s="68"/>
      <c r="F1354" s="68"/>
      <c r="G1354" s="68"/>
      <c r="H1354" s="68"/>
      <c r="I1354" s="68"/>
      <c r="J1354" s="73"/>
      <c r="K1354" s="73"/>
      <c r="L1354" s="73"/>
    </row>
    <row r="1355" spans="1:12" ht="12.75">
      <c r="A1355" s="68"/>
      <c r="B1355" s="68"/>
      <c r="C1355" s="68"/>
      <c r="D1355" s="68"/>
      <c r="E1355" s="68"/>
      <c r="F1355" s="68"/>
      <c r="G1355" s="68"/>
      <c r="H1355" s="68"/>
      <c r="I1355" s="68"/>
      <c r="J1355" s="73"/>
      <c r="K1355" s="73"/>
      <c r="L1355" s="73"/>
    </row>
    <row r="1356" spans="1:12" ht="12.75">
      <c r="A1356" s="68"/>
      <c r="B1356" s="68"/>
      <c r="C1356" s="68"/>
      <c r="D1356" s="68"/>
      <c r="E1356" s="68"/>
      <c r="F1356" s="68"/>
      <c r="G1356" s="68"/>
      <c r="H1356" s="68"/>
      <c r="I1356" s="68"/>
      <c r="J1356" s="73"/>
      <c r="K1356" s="73"/>
      <c r="L1356" s="73"/>
    </row>
    <row r="1357" spans="1:12" ht="12.75">
      <c r="A1357" s="68"/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</row>
    <row r="1358" spans="1:12" ht="12.75">
      <c r="A1358" s="140" t="s">
        <v>136</v>
      </c>
      <c r="B1358" s="140"/>
      <c r="C1358" s="140"/>
      <c r="D1358" s="140"/>
      <c r="E1358" s="140"/>
      <c r="F1358" s="140"/>
      <c r="G1358" s="140"/>
      <c r="H1358" s="140"/>
      <c r="I1358" s="140"/>
      <c r="J1358" s="140"/>
      <c r="K1358" s="140"/>
      <c r="L1358" s="140"/>
    </row>
    <row r="1359" spans="1:12" ht="12.75">
      <c r="A1359" s="140" t="s">
        <v>237</v>
      </c>
      <c r="B1359" s="140"/>
      <c r="C1359" s="140"/>
      <c r="D1359" s="140"/>
      <c r="E1359" s="140"/>
      <c r="F1359" s="140"/>
      <c r="G1359" s="140"/>
      <c r="H1359" s="140"/>
      <c r="I1359" s="140"/>
      <c r="J1359" s="140"/>
      <c r="K1359" s="140"/>
      <c r="L1359" s="140"/>
    </row>
    <row r="1360" spans="1:12" ht="12.75">
      <c r="A1360" s="74"/>
      <c r="B1360" s="74"/>
      <c r="C1360" s="74"/>
      <c r="D1360" s="74"/>
      <c r="E1360" s="74"/>
      <c r="F1360" s="74"/>
      <c r="G1360" s="74"/>
      <c r="H1360" s="74"/>
      <c r="I1360" s="74"/>
      <c r="J1360" s="74"/>
      <c r="K1360" s="74"/>
      <c r="L1360" s="74"/>
    </row>
    <row r="1361" spans="1:12" ht="12.75">
      <c r="A1361" s="68"/>
      <c r="B1361" s="68"/>
      <c r="C1361" s="68"/>
      <c r="D1361" s="68"/>
      <c r="E1361" s="68"/>
      <c r="F1361" s="68"/>
      <c r="G1361" s="68"/>
      <c r="H1361" s="68"/>
      <c r="I1361" s="68"/>
      <c r="J1361" s="68"/>
      <c r="K1361" s="68"/>
      <c r="L1361" s="68"/>
    </row>
    <row r="1362" spans="1:12" ht="12.75">
      <c r="A1362" s="75" t="s">
        <v>6</v>
      </c>
      <c r="B1362" s="116" t="s">
        <v>138</v>
      </c>
      <c r="C1362" s="117"/>
      <c r="D1362" s="116" t="s">
        <v>139</v>
      </c>
      <c r="E1362" s="117"/>
      <c r="F1362" s="116">
        <v>2004</v>
      </c>
      <c r="G1362" s="117"/>
      <c r="H1362" s="116">
        <v>2005</v>
      </c>
      <c r="I1362" s="117"/>
      <c r="J1362" s="116">
        <v>2006</v>
      </c>
      <c r="K1362" s="117"/>
      <c r="L1362" s="5">
        <v>2007</v>
      </c>
    </row>
    <row r="1363" spans="1:12" ht="12.75">
      <c r="A1363" s="6" t="s">
        <v>20</v>
      </c>
      <c r="B1363" s="141" t="s">
        <v>140</v>
      </c>
      <c r="C1363" s="142"/>
      <c r="D1363" s="143">
        <v>0</v>
      </c>
      <c r="E1363" s="144"/>
      <c r="F1363" s="143">
        <v>0</v>
      </c>
      <c r="G1363" s="144"/>
      <c r="H1363" s="143">
        <v>304.3</v>
      </c>
      <c r="I1363" s="144"/>
      <c r="J1363" s="143" t="s">
        <v>0</v>
      </c>
      <c r="K1363" s="144"/>
      <c r="L1363" s="89"/>
    </row>
    <row r="1364" spans="1:12" ht="12.75">
      <c r="A1364" s="6" t="s">
        <v>21</v>
      </c>
      <c r="B1364" s="141" t="s">
        <v>141</v>
      </c>
      <c r="C1364" s="142"/>
      <c r="D1364" s="143" t="s">
        <v>0</v>
      </c>
      <c r="E1364" s="144"/>
      <c r="F1364" s="143">
        <v>0</v>
      </c>
      <c r="G1364" s="144"/>
      <c r="H1364" s="143">
        <v>0</v>
      </c>
      <c r="I1364" s="144"/>
      <c r="J1364" s="143" t="s">
        <v>0</v>
      </c>
      <c r="K1364" s="144"/>
      <c r="L1364" s="89"/>
    </row>
    <row r="1365" spans="1:12" ht="12.75">
      <c r="A1365" s="6" t="s">
        <v>22</v>
      </c>
      <c r="B1365" s="141" t="s">
        <v>238</v>
      </c>
      <c r="C1365" s="142"/>
      <c r="D1365" s="143"/>
      <c r="E1365" s="144"/>
      <c r="F1365" s="143">
        <v>0</v>
      </c>
      <c r="G1365" s="144"/>
      <c r="H1365" s="143">
        <v>0</v>
      </c>
      <c r="I1365" s="144"/>
      <c r="J1365" s="143" t="s">
        <v>0</v>
      </c>
      <c r="K1365" s="144"/>
      <c r="L1365" s="89"/>
    </row>
    <row r="1366" spans="1:12" ht="12.75">
      <c r="A1366" s="6" t="s">
        <v>23</v>
      </c>
      <c r="B1366" s="141" t="s">
        <v>143</v>
      </c>
      <c r="C1366" s="142"/>
      <c r="D1366" s="143" t="s">
        <v>0</v>
      </c>
      <c r="E1366" s="144"/>
      <c r="F1366" s="143" t="s">
        <v>0</v>
      </c>
      <c r="G1366" s="144"/>
      <c r="H1366" s="143" t="s">
        <v>0</v>
      </c>
      <c r="I1366" s="144"/>
      <c r="J1366" s="143" t="s">
        <v>0</v>
      </c>
      <c r="K1366" s="144"/>
      <c r="L1366" s="89"/>
    </row>
    <row r="1367" spans="1:12" ht="12.75">
      <c r="A1367" s="6" t="s">
        <v>24</v>
      </c>
      <c r="B1367" s="141" t="s">
        <v>144</v>
      </c>
      <c r="C1367" s="142"/>
      <c r="D1367" s="143"/>
      <c r="E1367" s="144"/>
      <c r="F1367" s="143" t="s">
        <v>0</v>
      </c>
      <c r="G1367" s="144"/>
      <c r="H1367" s="90" t="s">
        <v>0</v>
      </c>
      <c r="I1367" s="81" t="s">
        <v>0</v>
      </c>
      <c r="J1367" s="90" t="s">
        <v>0</v>
      </c>
      <c r="K1367" s="81" t="s">
        <v>0</v>
      </c>
      <c r="L1367" s="89"/>
    </row>
    <row r="1368" spans="1:12" ht="12.75">
      <c r="A1368" s="6" t="s">
        <v>25</v>
      </c>
      <c r="B1368" s="141" t="s">
        <v>146</v>
      </c>
      <c r="C1368" s="142"/>
      <c r="D1368" s="143" t="s">
        <v>0</v>
      </c>
      <c r="E1368" s="144"/>
      <c r="F1368" s="143"/>
      <c r="G1368" s="144"/>
      <c r="H1368" s="143"/>
      <c r="I1368" s="144"/>
      <c r="J1368" s="143"/>
      <c r="K1368" s="144"/>
      <c r="L1368" s="89"/>
    </row>
    <row r="1369" spans="1:12" ht="12.75">
      <c r="A1369" s="6" t="s">
        <v>26</v>
      </c>
      <c r="B1369" s="141" t="s">
        <v>147</v>
      </c>
      <c r="C1369" s="142"/>
      <c r="D1369" s="143">
        <v>0</v>
      </c>
      <c r="E1369" s="144"/>
      <c r="F1369" s="143"/>
      <c r="G1369" s="144"/>
      <c r="H1369" s="143"/>
      <c r="I1369" s="144"/>
      <c r="J1369" s="143"/>
      <c r="K1369" s="144"/>
      <c r="L1369" s="89"/>
    </row>
    <row r="1370" spans="1:12" ht="12.75">
      <c r="A1370" s="6" t="s">
        <v>27</v>
      </c>
      <c r="B1370" s="141" t="s">
        <v>148</v>
      </c>
      <c r="C1370" s="142"/>
      <c r="D1370" s="143" t="s">
        <v>0</v>
      </c>
      <c r="E1370" s="144"/>
      <c r="F1370" s="143" t="s">
        <v>0</v>
      </c>
      <c r="G1370" s="144"/>
      <c r="H1370" s="143"/>
      <c r="I1370" s="144"/>
      <c r="J1370" s="143"/>
      <c r="K1370" s="144"/>
      <c r="L1370" s="89"/>
    </row>
    <row r="1371" spans="1:12" ht="12.75">
      <c r="A1371" s="6" t="s">
        <v>28</v>
      </c>
      <c r="B1371" s="76" t="s">
        <v>153</v>
      </c>
      <c r="C1371" s="77"/>
      <c r="D1371" s="78"/>
      <c r="E1371" s="79"/>
      <c r="F1371" s="143"/>
      <c r="G1371" s="144"/>
      <c r="H1371" s="78"/>
      <c r="I1371" s="79">
        <v>0</v>
      </c>
      <c r="J1371" s="78"/>
      <c r="K1371" s="79"/>
      <c r="L1371" s="89"/>
    </row>
    <row r="1372" spans="1:12" ht="12.75">
      <c r="A1372" s="75"/>
      <c r="B1372" s="151" t="s">
        <v>132</v>
      </c>
      <c r="C1372" s="152"/>
      <c r="D1372" s="159">
        <f>D1369+D1363</f>
        <v>0</v>
      </c>
      <c r="E1372" s="160"/>
      <c r="F1372" s="159">
        <f>SUM(F1363:G1371)</f>
        <v>0</v>
      </c>
      <c r="G1372" s="160"/>
      <c r="H1372" s="159">
        <f>SUM(H1363:I1371)</f>
        <v>304.3</v>
      </c>
      <c r="I1372" s="160"/>
      <c r="J1372" s="159" t="str">
        <f>J1363</f>
        <v> </v>
      </c>
      <c r="K1372" s="160"/>
      <c r="L1372" s="91"/>
    </row>
  </sheetData>
  <mergeCells count="2124">
    <mergeCell ref="J1370:K1370"/>
    <mergeCell ref="F1371:G1371"/>
    <mergeCell ref="B1372:C1372"/>
    <mergeCell ref="D1372:E1372"/>
    <mergeCell ref="F1372:G1372"/>
    <mergeCell ref="H1372:I1372"/>
    <mergeCell ref="J1372:K1372"/>
    <mergeCell ref="B1370:C1370"/>
    <mergeCell ref="D1370:E1370"/>
    <mergeCell ref="F1370:G1370"/>
    <mergeCell ref="H1370:I1370"/>
    <mergeCell ref="J1368:K1368"/>
    <mergeCell ref="B1369:C1369"/>
    <mergeCell ref="D1369:E1369"/>
    <mergeCell ref="F1369:G1369"/>
    <mergeCell ref="H1369:I1369"/>
    <mergeCell ref="J1369:K1369"/>
    <mergeCell ref="B1368:C1368"/>
    <mergeCell ref="D1368:E1368"/>
    <mergeCell ref="F1368:G1368"/>
    <mergeCell ref="H1368:I1368"/>
    <mergeCell ref="J1366:K1366"/>
    <mergeCell ref="B1367:C1367"/>
    <mergeCell ref="D1367:E1367"/>
    <mergeCell ref="F1367:G1367"/>
    <mergeCell ref="B1366:C1366"/>
    <mergeCell ref="D1366:E1366"/>
    <mergeCell ref="F1366:G1366"/>
    <mergeCell ref="H1366:I1366"/>
    <mergeCell ref="J1364:K1364"/>
    <mergeCell ref="B1365:C1365"/>
    <mergeCell ref="D1365:E1365"/>
    <mergeCell ref="F1365:G1365"/>
    <mergeCell ref="H1365:I1365"/>
    <mergeCell ref="J1365:K1365"/>
    <mergeCell ref="B1364:C1364"/>
    <mergeCell ref="D1364:E1364"/>
    <mergeCell ref="F1364:G1364"/>
    <mergeCell ref="H1364:I1364"/>
    <mergeCell ref="J1362:K1362"/>
    <mergeCell ref="B1363:C1363"/>
    <mergeCell ref="D1363:E1363"/>
    <mergeCell ref="F1363:G1363"/>
    <mergeCell ref="H1363:I1363"/>
    <mergeCell ref="J1363:K1363"/>
    <mergeCell ref="B1362:C1362"/>
    <mergeCell ref="D1362:E1362"/>
    <mergeCell ref="F1362:G1362"/>
    <mergeCell ref="H1362:I1362"/>
    <mergeCell ref="J1351:L1351"/>
    <mergeCell ref="J1353:L1353"/>
    <mergeCell ref="A1358:L1358"/>
    <mergeCell ref="A1359:L1359"/>
    <mergeCell ref="H1338:I1338"/>
    <mergeCell ref="J1338:K1338"/>
    <mergeCell ref="B1336:C1336"/>
    <mergeCell ref="D1336:E1336"/>
    <mergeCell ref="F1336:G1336"/>
    <mergeCell ref="F1337:G1337"/>
    <mergeCell ref="B1338:C1338"/>
    <mergeCell ref="D1338:E1338"/>
    <mergeCell ref="F1338:G1338"/>
    <mergeCell ref="H1336:I1336"/>
    <mergeCell ref="D1335:E1335"/>
    <mergeCell ref="F1335:G1335"/>
    <mergeCell ref="H1335:I1335"/>
    <mergeCell ref="J1335:K1335"/>
    <mergeCell ref="J1336:K1336"/>
    <mergeCell ref="B1333:C1333"/>
    <mergeCell ref="D1333:E1333"/>
    <mergeCell ref="F1333:G1333"/>
    <mergeCell ref="B1334:C1334"/>
    <mergeCell ref="D1334:E1334"/>
    <mergeCell ref="F1334:G1334"/>
    <mergeCell ref="H1334:I1334"/>
    <mergeCell ref="J1334:K1334"/>
    <mergeCell ref="B1335:C1335"/>
    <mergeCell ref="J1331:K1331"/>
    <mergeCell ref="B1332:C1332"/>
    <mergeCell ref="D1332:E1332"/>
    <mergeCell ref="F1332:G1332"/>
    <mergeCell ref="H1332:I1332"/>
    <mergeCell ref="J1332:K1332"/>
    <mergeCell ref="B1331:C1331"/>
    <mergeCell ref="D1331:E1331"/>
    <mergeCell ref="F1331:G1331"/>
    <mergeCell ref="H1331:I1331"/>
    <mergeCell ref="J1329:K1329"/>
    <mergeCell ref="B1330:C1330"/>
    <mergeCell ref="D1330:E1330"/>
    <mergeCell ref="F1330:G1330"/>
    <mergeCell ref="H1330:I1330"/>
    <mergeCell ref="J1330:K1330"/>
    <mergeCell ref="B1329:C1329"/>
    <mergeCell ref="D1329:E1329"/>
    <mergeCell ref="F1329:G1329"/>
    <mergeCell ref="H1329:I1329"/>
    <mergeCell ref="A1325:L1325"/>
    <mergeCell ref="A1326:L1326"/>
    <mergeCell ref="B1328:C1328"/>
    <mergeCell ref="D1328:E1328"/>
    <mergeCell ref="F1328:G1328"/>
    <mergeCell ref="H1328:I1328"/>
    <mergeCell ref="J1328:K1328"/>
    <mergeCell ref="J1316:L1316"/>
    <mergeCell ref="J1318:L1318"/>
    <mergeCell ref="A1323:L1323"/>
    <mergeCell ref="A1324:L1324"/>
    <mergeCell ref="H1303:I1303"/>
    <mergeCell ref="J1303:K1303"/>
    <mergeCell ref="B1301:C1301"/>
    <mergeCell ref="D1301:E1301"/>
    <mergeCell ref="F1301:G1301"/>
    <mergeCell ref="F1302:G1302"/>
    <mergeCell ref="B1303:C1303"/>
    <mergeCell ref="D1303:E1303"/>
    <mergeCell ref="F1303:G1303"/>
    <mergeCell ref="H1301:I1301"/>
    <mergeCell ref="D1300:E1300"/>
    <mergeCell ref="F1300:G1300"/>
    <mergeCell ref="H1300:I1300"/>
    <mergeCell ref="J1300:K1300"/>
    <mergeCell ref="J1301:K1301"/>
    <mergeCell ref="B1298:C1298"/>
    <mergeCell ref="D1298:E1298"/>
    <mergeCell ref="F1298:G1298"/>
    <mergeCell ref="B1299:C1299"/>
    <mergeCell ref="D1299:E1299"/>
    <mergeCell ref="F1299:G1299"/>
    <mergeCell ref="H1299:I1299"/>
    <mergeCell ref="J1299:K1299"/>
    <mergeCell ref="B1300:C1300"/>
    <mergeCell ref="J1296:K1296"/>
    <mergeCell ref="B1297:C1297"/>
    <mergeCell ref="D1297:E1297"/>
    <mergeCell ref="F1297:G1297"/>
    <mergeCell ref="H1297:I1297"/>
    <mergeCell ref="J1297:K1297"/>
    <mergeCell ref="B1296:C1296"/>
    <mergeCell ref="D1296:E1296"/>
    <mergeCell ref="F1296:G1296"/>
    <mergeCell ref="H1296:I1296"/>
    <mergeCell ref="J1294:K1294"/>
    <mergeCell ref="B1295:C1295"/>
    <mergeCell ref="D1295:E1295"/>
    <mergeCell ref="F1295:G1295"/>
    <mergeCell ref="H1295:I1295"/>
    <mergeCell ref="J1295:K1295"/>
    <mergeCell ref="B1294:C1294"/>
    <mergeCell ref="D1294:E1294"/>
    <mergeCell ref="F1294:G1294"/>
    <mergeCell ref="H1294:I1294"/>
    <mergeCell ref="A1290:L1290"/>
    <mergeCell ref="A1291:L1291"/>
    <mergeCell ref="B1293:C1293"/>
    <mergeCell ref="D1293:E1293"/>
    <mergeCell ref="F1293:G1293"/>
    <mergeCell ref="H1293:I1293"/>
    <mergeCell ref="J1293:K1293"/>
    <mergeCell ref="J1281:L1281"/>
    <mergeCell ref="J1283:L1283"/>
    <mergeCell ref="A1288:L1288"/>
    <mergeCell ref="A1289:L1289"/>
    <mergeCell ref="H1268:I1268"/>
    <mergeCell ref="J1268:K1268"/>
    <mergeCell ref="B1266:C1266"/>
    <mergeCell ref="D1266:E1266"/>
    <mergeCell ref="F1266:G1266"/>
    <mergeCell ref="F1267:G1267"/>
    <mergeCell ref="B1268:C1268"/>
    <mergeCell ref="D1268:E1268"/>
    <mergeCell ref="F1268:G1268"/>
    <mergeCell ref="H1266:I1266"/>
    <mergeCell ref="D1265:E1265"/>
    <mergeCell ref="F1265:G1265"/>
    <mergeCell ref="H1265:I1265"/>
    <mergeCell ref="J1265:K1265"/>
    <mergeCell ref="J1266:K1266"/>
    <mergeCell ref="B1263:C1263"/>
    <mergeCell ref="D1263:E1263"/>
    <mergeCell ref="F1263:G1263"/>
    <mergeCell ref="B1264:C1264"/>
    <mergeCell ref="D1264:E1264"/>
    <mergeCell ref="F1264:G1264"/>
    <mergeCell ref="H1264:I1264"/>
    <mergeCell ref="J1264:K1264"/>
    <mergeCell ref="B1265:C1265"/>
    <mergeCell ref="J1261:K1261"/>
    <mergeCell ref="B1262:C1262"/>
    <mergeCell ref="D1262:E1262"/>
    <mergeCell ref="F1262:G1262"/>
    <mergeCell ref="H1262:I1262"/>
    <mergeCell ref="J1262:K1262"/>
    <mergeCell ref="B1261:C1261"/>
    <mergeCell ref="D1261:E1261"/>
    <mergeCell ref="F1261:G1261"/>
    <mergeCell ref="H1261:I1261"/>
    <mergeCell ref="J1259:K1259"/>
    <mergeCell ref="B1260:C1260"/>
    <mergeCell ref="D1260:E1260"/>
    <mergeCell ref="F1260:G1260"/>
    <mergeCell ref="H1260:I1260"/>
    <mergeCell ref="J1260:K1260"/>
    <mergeCell ref="B1259:C1259"/>
    <mergeCell ref="D1259:E1259"/>
    <mergeCell ref="F1259:G1259"/>
    <mergeCell ref="H1259:I1259"/>
    <mergeCell ref="A1255:L1255"/>
    <mergeCell ref="A1256:L1256"/>
    <mergeCell ref="B1258:C1258"/>
    <mergeCell ref="D1258:E1258"/>
    <mergeCell ref="F1258:G1258"/>
    <mergeCell ref="H1258:I1258"/>
    <mergeCell ref="J1258:K1258"/>
    <mergeCell ref="J1246:L1246"/>
    <mergeCell ref="J1248:L1248"/>
    <mergeCell ref="A1253:L1253"/>
    <mergeCell ref="A1254:L1254"/>
    <mergeCell ref="H1233:I1233"/>
    <mergeCell ref="J1233:K1233"/>
    <mergeCell ref="B1231:C1231"/>
    <mergeCell ref="D1231:E1231"/>
    <mergeCell ref="F1231:G1231"/>
    <mergeCell ref="F1232:G1232"/>
    <mergeCell ref="B1233:C1233"/>
    <mergeCell ref="D1233:E1233"/>
    <mergeCell ref="F1233:G1233"/>
    <mergeCell ref="H1231:I1231"/>
    <mergeCell ref="D1230:E1230"/>
    <mergeCell ref="F1230:G1230"/>
    <mergeCell ref="H1230:I1230"/>
    <mergeCell ref="J1230:K1230"/>
    <mergeCell ref="J1231:K1231"/>
    <mergeCell ref="B1228:C1228"/>
    <mergeCell ref="D1228:E1228"/>
    <mergeCell ref="F1228:G1228"/>
    <mergeCell ref="B1229:C1229"/>
    <mergeCell ref="D1229:E1229"/>
    <mergeCell ref="F1229:G1229"/>
    <mergeCell ref="H1229:I1229"/>
    <mergeCell ref="J1229:K1229"/>
    <mergeCell ref="B1230:C1230"/>
    <mergeCell ref="J1226:K1226"/>
    <mergeCell ref="B1227:C1227"/>
    <mergeCell ref="D1227:E1227"/>
    <mergeCell ref="F1227:G1227"/>
    <mergeCell ref="H1227:I1227"/>
    <mergeCell ref="J1227:K1227"/>
    <mergeCell ref="B1226:C1226"/>
    <mergeCell ref="D1226:E1226"/>
    <mergeCell ref="F1226:G1226"/>
    <mergeCell ref="H1226:I1226"/>
    <mergeCell ref="J1224:K1224"/>
    <mergeCell ref="B1225:C1225"/>
    <mergeCell ref="D1225:E1225"/>
    <mergeCell ref="F1225:G1225"/>
    <mergeCell ref="H1225:I1225"/>
    <mergeCell ref="J1225:K1225"/>
    <mergeCell ref="B1224:C1224"/>
    <mergeCell ref="D1224:E1224"/>
    <mergeCell ref="F1224:G1224"/>
    <mergeCell ref="H1224:I1224"/>
    <mergeCell ref="A1220:L1220"/>
    <mergeCell ref="A1221:L1221"/>
    <mergeCell ref="B1223:C1223"/>
    <mergeCell ref="D1223:E1223"/>
    <mergeCell ref="F1223:G1223"/>
    <mergeCell ref="H1223:I1223"/>
    <mergeCell ref="J1223:K1223"/>
    <mergeCell ref="J1211:L1211"/>
    <mergeCell ref="J1213:L1213"/>
    <mergeCell ref="A1218:L1218"/>
    <mergeCell ref="A1219:L1219"/>
    <mergeCell ref="H1198:I1198"/>
    <mergeCell ref="J1198:K1198"/>
    <mergeCell ref="B1196:C1196"/>
    <mergeCell ref="D1196:E1196"/>
    <mergeCell ref="F1196:G1196"/>
    <mergeCell ref="F1197:G1197"/>
    <mergeCell ref="B1198:C1198"/>
    <mergeCell ref="D1198:E1198"/>
    <mergeCell ref="F1198:G1198"/>
    <mergeCell ref="H1196:I1196"/>
    <mergeCell ref="D1195:E1195"/>
    <mergeCell ref="F1195:G1195"/>
    <mergeCell ref="H1195:I1195"/>
    <mergeCell ref="J1195:K1195"/>
    <mergeCell ref="J1196:K1196"/>
    <mergeCell ref="B1193:C1193"/>
    <mergeCell ref="D1193:E1193"/>
    <mergeCell ref="F1193:G1193"/>
    <mergeCell ref="B1194:C1194"/>
    <mergeCell ref="D1194:E1194"/>
    <mergeCell ref="F1194:G1194"/>
    <mergeCell ref="H1194:I1194"/>
    <mergeCell ref="J1194:K1194"/>
    <mergeCell ref="B1195:C1195"/>
    <mergeCell ref="J1191:K1191"/>
    <mergeCell ref="B1192:C1192"/>
    <mergeCell ref="D1192:E1192"/>
    <mergeCell ref="F1192:G1192"/>
    <mergeCell ref="H1192:I1192"/>
    <mergeCell ref="J1192:K1192"/>
    <mergeCell ref="B1191:C1191"/>
    <mergeCell ref="D1191:E1191"/>
    <mergeCell ref="F1191:G1191"/>
    <mergeCell ref="H1191:I1191"/>
    <mergeCell ref="J1189:K1189"/>
    <mergeCell ref="B1190:C1190"/>
    <mergeCell ref="D1190:E1190"/>
    <mergeCell ref="F1190:G1190"/>
    <mergeCell ref="H1190:I1190"/>
    <mergeCell ref="J1190:K1190"/>
    <mergeCell ref="B1189:C1189"/>
    <mergeCell ref="D1189:E1189"/>
    <mergeCell ref="F1189:G1189"/>
    <mergeCell ref="H1189:I1189"/>
    <mergeCell ref="A1185:L1185"/>
    <mergeCell ref="A1186:L1186"/>
    <mergeCell ref="B1188:C1188"/>
    <mergeCell ref="D1188:E1188"/>
    <mergeCell ref="F1188:G1188"/>
    <mergeCell ref="H1188:I1188"/>
    <mergeCell ref="J1188:K1188"/>
    <mergeCell ref="J1176:L1176"/>
    <mergeCell ref="J1178:L1178"/>
    <mergeCell ref="A1183:L1183"/>
    <mergeCell ref="A1184:L1184"/>
    <mergeCell ref="B1161:C1161"/>
    <mergeCell ref="D1161:E1161"/>
    <mergeCell ref="H1161:I1161"/>
    <mergeCell ref="J1161:K1161"/>
    <mergeCell ref="B1159:C1159"/>
    <mergeCell ref="D1159:E1159"/>
    <mergeCell ref="H1159:I1159"/>
    <mergeCell ref="J1159:K1159"/>
    <mergeCell ref="H1157:I1157"/>
    <mergeCell ref="J1157:K1157"/>
    <mergeCell ref="B1158:C1158"/>
    <mergeCell ref="D1158:E1158"/>
    <mergeCell ref="H1158:I1158"/>
    <mergeCell ref="J1158:K1158"/>
    <mergeCell ref="B1156:C1156"/>
    <mergeCell ref="D1156:E1156"/>
    <mergeCell ref="B1157:C1157"/>
    <mergeCell ref="D1157:E1157"/>
    <mergeCell ref="B1155:C1155"/>
    <mergeCell ref="D1155:E1155"/>
    <mergeCell ref="H1155:I1155"/>
    <mergeCell ref="J1155:K1155"/>
    <mergeCell ref="B1154:C1154"/>
    <mergeCell ref="D1154:E1154"/>
    <mergeCell ref="H1154:I1154"/>
    <mergeCell ref="J1154:K1154"/>
    <mergeCell ref="B1153:C1153"/>
    <mergeCell ref="D1153:E1153"/>
    <mergeCell ref="H1153:I1153"/>
    <mergeCell ref="J1153:K1153"/>
    <mergeCell ref="J1151:K1151"/>
    <mergeCell ref="B1152:C1152"/>
    <mergeCell ref="D1152:E1152"/>
    <mergeCell ref="H1152:I1152"/>
    <mergeCell ref="J1152:K1152"/>
    <mergeCell ref="B1151:C1151"/>
    <mergeCell ref="D1151:E1151"/>
    <mergeCell ref="F1151:G1151"/>
    <mergeCell ref="H1151:I1151"/>
    <mergeCell ref="J1141:L1141"/>
    <mergeCell ref="J1143:L1143"/>
    <mergeCell ref="A1148:L1148"/>
    <mergeCell ref="A1149:L1149"/>
    <mergeCell ref="J1124:K1124"/>
    <mergeCell ref="B1126:C1126"/>
    <mergeCell ref="D1126:E1126"/>
    <mergeCell ref="F1126:G1126"/>
    <mergeCell ref="H1126:I1126"/>
    <mergeCell ref="J1126:K1126"/>
    <mergeCell ref="B1124:C1124"/>
    <mergeCell ref="D1124:E1124"/>
    <mergeCell ref="F1124:G1124"/>
    <mergeCell ref="H1124:I1124"/>
    <mergeCell ref="F1122:G1122"/>
    <mergeCell ref="H1122:I1122"/>
    <mergeCell ref="J1122:K1122"/>
    <mergeCell ref="B1123:C1123"/>
    <mergeCell ref="D1123:E1123"/>
    <mergeCell ref="F1123:G1123"/>
    <mergeCell ref="H1123:I1123"/>
    <mergeCell ref="J1123:K1123"/>
    <mergeCell ref="B1121:C1121"/>
    <mergeCell ref="D1121:E1121"/>
    <mergeCell ref="B1122:C1122"/>
    <mergeCell ref="D1122:E1122"/>
    <mergeCell ref="J1119:K1119"/>
    <mergeCell ref="B1120:C1120"/>
    <mergeCell ref="D1120:E1120"/>
    <mergeCell ref="F1120:G1120"/>
    <mergeCell ref="H1120:I1120"/>
    <mergeCell ref="J1120:K1120"/>
    <mergeCell ref="B1119:C1119"/>
    <mergeCell ref="D1119:E1119"/>
    <mergeCell ref="F1119:G1119"/>
    <mergeCell ref="H1119:I1119"/>
    <mergeCell ref="J1117:K1117"/>
    <mergeCell ref="B1118:C1118"/>
    <mergeCell ref="D1118:E1118"/>
    <mergeCell ref="F1118:G1118"/>
    <mergeCell ref="H1118:I1118"/>
    <mergeCell ref="J1118:K1118"/>
    <mergeCell ref="B1117:C1117"/>
    <mergeCell ref="D1117:E1117"/>
    <mergeCell ref="F1117:G1117"/>
    <mergeCell ref="H1117:I1117"/>
    <mergeCell ref="A1114:L1114"/>
    <mergeCell ref="B1116:C1116"/>
    <mergeCell ref="D1116:E1116"/>
    <mergeCell ref="F1116:G1116"/>
    <mergeCell ref="H1116:I1116"/>
    <mergeCell ref="J1116:K1116"/>
    <mergeCell ref="J1106:L1106"/>
    <mergeCell ref="J1107:L1107"/>
    <mergeCell ref="J1108:L1108"/>
    <mergeCell ref="A1113:L1113"/>
    <mergeCell ref="J1089:K1089"/>
    <mergeCell ref="B1091:C1091"/>
    <mergeCell ref="D1091:E1091"/>
    <mergeCell ref="F1091:G1091"/>
    <mergeCell ref="H1091:I1091"/>
    <mergeCell ref="J1091:K1091"/>
    <mergeCell ref="B1089:C1089"/>
    <mergeCell ref="D1089:E1089"/>
    <mergeCell ref="F1089:G1089"/>
    <mergeCell ref="H1089:I1089"/>
    <mergeCell ref="F1087:G1087"/>
    <mergeCell ref="H1087:I1087"/>
    <mergeCell ref="J1087:K1087"/>
    <mergeCell ref="B1088:C1088"/>
    <mergeCell ref="D1088:E1088"/>
    <mergeCell ref="F1088:G1088"/>
    <mergeCell ref="H1088:I1088"/>
    <mergeCell ref="J1088:K1088"/>
    <mergeCell ref="B1086:C1086"/>
    <mergeCell ref="D1086:E1086"/>
    <mergeCell ref="B1087:C1087"/>
    <mergeCell ref="D1087:E1087"/>
    <mergeCell ref="J1084:K1084"/>
    <mergeCell ref="B1085:C1085"/>
    <mergeCell ref="D1085:E1085"/>
    <mergeCell ref="F1085:G1085"/>
    <mergeCell ref="H1085:I1085"/>
    <mergeCell ref="J1085:K1085"/>
    <mergeCell ref="B1084:C1084"/>
    <mergeCell ref="D1084:E1084"/>
    <mergeCell ref="F1084:G1084"/>
    <mergeCell ref="H1084:I1084"/>
    <mergeCell ref="J1082:K1082"/>
    <mergeCell ref="B1083:C1083"/>
    <mergeCell ref="D1083:E1083"/>
    <mergeCell ref="F1083:G1083"/>
    <mergeCell ref="H1083:I1083"/>
    <mergeCell ref="J1083:K1083"/>
    <mergeCell ref="B1082:C1082"/>
    <mergeCell ref="D1082:E1082"/>
    <mergeCell ref="F1082:G1082"/>
    <mergeCell ref="H1082:I1082"/>
    <mergeCell ref="A1079:L1079"/>
    <mergeCell ref="B1081:C1081"/>
    <mergeCell ref="D1081:E1081"/>
    <mergeCell ref="F1081:G1081"/>
    <mergeCell ref="H1081:I1081"/>
    <mergeCell ref="J1081:K1081"/>
    <mergeCell ref="J1071:L1071"/>
    <mergeCell ref="J1072:L1072"/>
    <mergeCell ref="J1073:L1073"/>
    <mergeCell ref="A1078:L1078"/>
    <mergeCell ref="J1055:K1055"/>
    <mergeCell ref="B1057:C1057"/>
    <mergeCell ref="D1057:E1057"/>
    <mergeCell ref="F1057:G1057"/>
    <mergeCell ref="H1057:I1057"/>
    <mergeCell ref="J1057:K1057"/>
    <mergeCell ref="B1055:C1055"/>
    <mergeCell ref="D1055:E1055"/>
    <mergeCell ref="F1055:G1055"/>
    <mergeCell ref="H1055:I1055"/>
    <mergeCell ref="F1053:G1053"/>
    <mergeCell ref="H1053:I1053"/>
    <mergeCell ref="J1053:K1053"/>
    <mergeCell ref="B1054:C1054"/>
    <mergeCell ref="D1054:E1054"/>
    <mergeCell ref="F1054:G1054"/>
    <mergeCell ref="H1054:I1054"/>
    <mergeCell ref="J1054:K1054"/>
    <mergeCell ref="B1052:C1052"/>
    <mergeCell ref="D1052:E1052"/>
    <mergeCell ref="B1053:C1053"/>
    <mergeCell ref="D1053:E1053"/>
    <mergeCell ref="J1050:K1050"/>
    <mergeCell ref="B1051:C1051"/>
    <mergeCell ref="D1051:E1051"/>
    <mergeCell ref="F1051:G1051"/>
    <mergeCell ref="H1051:I1051"/>
    <mergeCell ref="J1051:K1051"/>
    <mergeCell ref="B1050:C1050"/>
    <mergeCell ref="D1050:E1050"/>
    <mergeCell ref="F1050:G1050"/>
    <mergeCell ref="H1050:I1050"/>
    <mergeCell ref="J1048:K1048"/>
    <mergeCell ref="B1049:C1049"/>
    <mergeCell ref="D1049:E1049"/>
    <mergeCell ref="F1049:G1049"/>
    <mergeCell ref="H1049:I1049"/>
    <mergeCell ref="J1049:K1049"/>
    <mergeCell ref="B1048:C1048"/>
    <mergeCell ref="D1048:E1048"/>
    <mergeCell ref="F1048:G1048"/>
    <mergeCell ref="H1048:I1048"/>
    <mergeCell ref="A1045:L1045"/>
    <mergeCell ref="B1047:C1047"/>
    <mergeCell ref="D1047:E1047"/>
    <mergeCell ref="F1047:G1047"/>
    <mergeCell ref="H1047:I1047"/>
    <mergeCell ref="J1047:K1047"/>
    <mergeCell ref="J1036:L1036"/>
    <mergeCell ref="J1037:L1037"/>
    <mergeCell ref="J1039:L1039"/>
    <mergeCell ref="A1044:L1044"/>
    <mergeCell ref="B1022:C1022"/>
    <mergeCell ref="D1022:E1022"/>
    <mergeCell ref="H1022:I1022"/>
    <mergeCell ref="J1022:K1022"/>
    <mergeCell ref="B1020:C1020"/>
    <mergeCell ref="D1020:E1020"/>
    <mergeCell ref="H1020:I1020"/>
    <mergeCell ref="J1020:K1020"/>
    <mergeCell ref="H1018:I1018"/>
    <mergeCell ref="J1018:K1018"/>
    <mergeCell ref="B1019:C1019"/>
    <mergeCell ref="D1019:E1019"/>
    <mergeCell ref="H1019:I1019"/>
    <mergeCell ref="J1019:K1019"/>
    <mergeCell ref="B1017:C1017"/>
    <mergeCell ref="D1017:E1017"/>
    <mergeCell ref="B1018:C1018"/>
    <mergeCell ref="D1018:E1018"/>
    <mergeCell ref="B1016:C1016"/>
    <mergeCell ref="D1016:E1016"/>
    <mergeCell ref="H1016:I1016"/>
    <mergeCell ref="J1016:K1016"/>
    <mergeCell ref="B1015:C1015"/>
    <mergeCell ref="D1015:E1015"/>
    <mergeCell ref="H1015:I1015"/>
    <mergeCell ref="J1015:K1015"/>
    <mergeCell ref="B1014:C1014"/>
    <mergeCell ref="D1014:E1014"/>
    <mergeCell ref="H1014:I1014"/>
    <mergeCell ref="J1014:K1014"/>
    <mergeCell ref="B1013:C1013"/>
    <mergeCell ref="D1013:E1013"/>
    <mergeCell ref="H1013:I1013"/>
    <mergeCell ref="J1013:K1013"/>
    <mergeCell ref="A1010:L1010"/>
    <mergeCell ref="B1012:C1012"/>
    <mergeCell ref="D1012:E1012"/>
    <mergeCell ref="F1012:G1012"/>
    <mergeCell ref="H1012:I1012"/>
    <mergeCell ref="J1012:K1012"/>
    <mergeCell ref="J1001:L1001"/>
    <mergeCell ref="J1002:L1002"/>
    <mergeCell ref="J1004:L1004"/>
    <mergeCell ref="A1009:L1009"/>
    <mergeCell ref="J984:K984"/>
    <mergeCell ref="B986:C986"/>
    <mergeCell ref="D986:E986"/>
    <mergeCell ref="F986:G986"/>
    <mergeCell ref="H986:I986"/>
    <mergeCell ref="J986:K986"/>
    <mergeCell ref="B984:C984"/>
    <mergeCell ref="D984:E984"/>
    <mergeCell ref="F984:G984"/>
    <mergeCell ref="H984:I984"/>
    <mergeCell ref="F982:G982"/>
    <mergeCell ref="H982:I982"/>
    <mergeCell ref="J982:K982"/>
    <mergeCell ref="B983:C983"/>
    <mergeCell ref="D983:E983"/>
    <mergeCell ref="F983:G983"/>
    <mergeCell ref="H983:I983"/>
    <mergeCell ref="J983:K983"/>
    <mergeCell ref="B981:C981"/>
    <mergeCell ref="D981:E981"/>
    <mergeCell ref="B982:C982"/>
    <mergeCell ref="D982:E982"/>
    <mergeCell ref="J979:K979"/>
    <mergeCell ref="B980:C980"/>
    <mergeCell ref="D980:E980"/>
    <mergeCell ref="F980:G980"/>
    <mergeCell ref="H980:I980"/>
    <mergeCell ref="J980:K980"/>
    <mergeCell ref="B979:C979"/>
    <mergeCell ref="D979:E979"/>
    <mergeCell ref="F979:G979"/>
    <mergeCell ref="H979:I979"/>
    <mergeCell ref="J977:K977"/>
    <mergeCell ref="B978:C978"/>
    <mergeCell ref="D978:E978"/>
    <mergeCell ref="F978:G978"/>
    <mergeCell ref="H978:I978"/>
    <mergeCell ref="J978:K978"/>
    <mergeCell ref="B977:C977"/>
    <mergeCell ref="D977:E977"/>
    <mergeCell ref="F977:G977"/>
    <mergeCell ref="H977:I977"/>
    <mergeCell ref="A974:L974"/>
    <mergeCell ref="B976:C976"/>
    <mergeCell ref="D976:E976"/>
    <mergeCell ref="F976:G976"/>
    <mergeCell ref="H976:I976"/>
    <mergeCell ref="J976:K976"/>
    <mergeCell ref="J966:L966"/>
    <mergeCell ref="J967:L967"/>
    <mergeCell ref="J968:L968"/>
    <mergeCell ref="A973:L973"/>
    <mergeCell ref="J950:K950"/>
    <mergeCell ref="B952:C952"/>
    <mergeCell ref="D952:E952"/>
    <mergeCell ref="F952:G952"/>
    <mergeCell ref="H952:I952"/>
    <mergeCell ref="J952:K952"/>
    <mergeCell ref="B950:C950"/>
    <mergeCell ref="D950:E950"/>
    <mergeCell ref="F950:G950"/>
    <mergeCell ref="H950:I950"/>
    <mergeCell ref="F948:G948"/>
    <mergeCell ref="H948:I948"/>
    <mergeCell ref="J948:K948"/>
    <mergeCell ref="B949:C949"/>
    <mergeCell ref="D949:E949"/>
    <mergeCell ref="F949:G949"/>
    <mergeCell ref="H949:I949"/>
    <mergeCell ref="J949:K949"/>
    <mergeCell ref="B947:C947"/>
    <mergeCell ref="D947:E947"/>
    <mergeCell ref="B948:C948"/>
    <mergeCell ref="D948:E948"/>
    <mergeCell ref="J945:K945"/>
    <mergeCell ref="B946:C946"/>
    <mergeCell ref="D946:E946"/>
    <mergeCell ref="F946:G946"/>
    <mergeCell ref="H946:I946"/>
    <mergeCell ref="J946:K946"/>
    <mergeCell ref="B945:C945"/>
    <mergeCell ref="D945:E945"/>
    <mergeCell ref="F945:G945"/>
    <mergeCell ref="H945:I945"/>
    <mergeCell ref="J943:K943"/>
    <mergeCell ref="B944:C944"/>
    <mergeCell ref="D944:E944"/>
    <mergeCell ref="F944:G944"/>
    <mergeCell ref="H944:I944"/>
    <mergeCell ref="J944:K944"/>
    <mergeCell ref="B943:C943"/>
    <mergeCell ref="D943:E943"/>
    <mergeCell ref="F943:G943"/>
    <mergeCell ref="H943:I943"/>
    <mergeCell ref="A940:L940"/>
    <mergeCell ref="B942:C942"/>
    <mergeCell ref="D942:E942"/>
    <mergeCell ref="F942:G942"/>
    <mergeCell ref="H942:I942"/>
    <mergeCell ref="J942:K942"/>
    <mergeCell ref="J931:L931"/>
    <mergeCell ref="J932:L932"/>
    <mergeCell ref="J934:L934"/>
    <mergeCell ref="A939:L939"/>
    <mergeCell ref="J915:K915"/>
    <mergeCell ref="B917:C917"/>
    <mergeCell ref="D917:E917"/>
    <mergeCell ref="F917:G917"/>
    <mergeCell ref="H917:I917"/>
    <mergeCell ref="J917:K917"/>
    <mergeCell ref="B915:C915"/>
    <mergeCell ref="D915:E915"/>
    <mergeCell ref="F915:G915"/>
    <mergeCell ref="H915:I915"/>
    <mergeCell ref="F913:G913"/>
    <mergeCell ref="H913:I913"/>
    <mergeCell ref="J913:K913"/>
    <mergeCell ref="B914:C914"/>
    <mergeCell ref="D914:E914"/>
    <mergeCell ref="F914:G914"/>
    <mergeCell ref="H914:I914"/>
    <mergeCell ref="J914:K914"/>
    <mergeCell ref="B912:C912"/>
    <mergeCell ref="D912:E912"/>
    <mergeCell ref="B913:C913"/>
    <mergeCell ref="D913:E913"/>
    <mergeCell ref="J910:K910"/>
    <mergeCell ref="B911:C911"/>
    <mergeCell ref="D911:E911"/>
    <mergeCell ref="F911:G911"/>
    <mergeCell ref="H911:I911"/>
    <mergeCell ref="J911:K911"/>
    <mergeCell ref="B910:C910"/>
    <mergeCell ref="D910:E910"/>
    <mergeCell ref="F910:G910"/>
    <mergeCell ref="H910:I910"/>
    <mergeCell ref="J908:K908"/>
    <mergeCell ref="B909:C909"/>
    <mergeCell ref="D909:E909"/>
    <mergeCell ref="F909:G909"/>
    <mergeCell ref="H909:I909"/>
    <mergeCell ref="J909:K909"/>
    <mergeCell ref="B908:C908"/>
    <mergeCell ref="D908:E908"/>
    <mergeCell ref="F908:G908"/>
    <mergeCell ref="H908:I908"/>
    <mergeCell ref="A905:L905"/>
    <mergeCell ref="B907:C907"/>
    <mergeCell ref="D907:E907"/>
    <mergeCell ref="F907:G907"/>
    <mergeCell ref="H907:I907"/>
    <mergeCell ref="J907:K907"/>
    <mergeCell ref="J896:L896"/>
    <mergeCell ref="J897:L897"/>
    <mergeCell ref="J899:L899"/>
    <mergeCell ref="A904:L904"/>
    <mergeCell ref="J880:K880"/>
    <mergeCell ref="B882:C882"/>
    <mergeCell ref="D882:E882"/>
    <mergeCell ref="F882:G882"/>
    <mergeCell ref="H882:I882"/>
    <mergeCell ref="J882:K882"/>
    <mergeCell ref="B880:C880"/>
    <mergeCell ref="D880:E880"/>
    <mergeCell ref="F880:G880"/>
    <mergeCell ref="H880:I880"/>
    <mergeCell ref="F878:G878"/>
    <mergeCell ref="H878:I878"/>
    <mergeCell ref="J878:K878"/>
    <mergeCell ref="B879:C879"/>
    <mergeCell ref="D879:E879"/>
    <mergeCell ref="F879:G879"/>
    <mergeCell ref="H879:I879"/>
    <mergeCell ref="J879:K879"/>
    <mergeCell ref="B877:C877"/>
    <mergeCell ref="D877:E877"/>
    <mergeCell ref="B878:C878"/>
    <mergeCell ref="D878:E878"/>
    <mergeCell ref="J875:K875"/>
    <mergeCell ref="B876:C876"/>
    <mergeCell ref="D876:E876"/>
    <mergeCell ref="F876:G876"/>
    <mergeCell ref="H876:I876"/>
    <mergeCell ref="J876:K876"/>
    <mergeCell ref="B875:C875"/>
    <mergeCell ref="D875:E875"/>
    <mergeCell ref="F875:G875"/>
    <mergeCell ref="H875:I875"/>
    <mergeCell ref="J873:K873"/>
    <mergeCell ref="B874:C874"/>
    <mergeCell ref="D874:E874"/>
    <mergeCell ref="F874:G874"/>
    <mergeCell ref="H874:I874"/>
    <mergeCell ref="J874:K874"/>
    <mergeCell ref="B873:C873"/>
    <mergeCell ref="D873:E873"/>
    <mergeCell ref="F873:G873"/>
    <mergeCell ref="H873:I873"/>
    <mergeCell ref="A870:L870"/>
    <mergeCell ref="B872:C872"/>
    <mergeCell ref="D872:E872"/>
    <mergeCell ref="F872:G872"/>
    <mergeCell ref="H872:I872"/>
    <mergeCell ref="J872:K872"/>
    <mergeCell ref="J861:L861"/>
    <mergeCell ref="J862:L862"/>
    <mergeCell ref="J864:L864"/>
    <mergeCell ref="A869:L869"/>
    <mergeCell ref="J845:K845"/>
    <mergeCell ref="B847:C847"/>
    <mergeCell ref="D847:E847"/>
    <mergeCell ref="F847:G847"/>
    <mergeCell ref="H847:I847"/>
    <mergeCell ref="J847:K847"/>
    <mergeCell ref="B845:C845"/>
    <mergeCell ref="D845:E845"/>
    <mergeCell ref="F845:G845"/>
    <mergeCell ref="H845:I845"/>
    <mergeCell ref="F843:G843"/>
    <mergeCell ref="H843:I843"/>
    <mergeCell ref="J843:K843"/>
    <mergeCell ref="B844:C844"/>
    <mergeCell ref="D844:E844"/>
    <mergeCell ref="F844:G844"/>
    <mergeCell ref="H844:I844"/>
    <mergeCell ref="J844:K844"/>
    <mergeCell ref="B842:C842"/>
    <mergeCell ref="D842:E842"/>
    <mergeCell ref="B843:C843"/>
    <mergeCell ref="D843:E843"/>
    <mergeCell ref="J840:K840"/>
    <mergeCell ref="B841:C841"/>
    <mergeCell ref="D841:E841"/>
    <mergeCell ref="F841:G841"/>
    <mergeCell ref="H841:I841"/>
    <mergeCell ref="J841:K841"/>
    <mergeCell ref="B840:C840"/>
    <mergeCell ref="D840:E840"/>
    <mergeCell ref="F840:G840"/>
    <mergeCell ref="H840:I840"/>
    <mergeCell ref="J838:K838"/>
    <mergeCell ref="B839:C839"/>
    <mergeCell ref="D839:E839"/>
    <mergeCell ref="F839:G839"/>
    <mergeCell ref="H839:I839"/>
    <mergeCell ref="J839:K839"/>
    <mergeCell ref="B838:C838"/>
    <mergeCell ref="D838:E838"/>
    <mergeCell ref="F838:G838"/>
    <mergeCell ref="H838:I838"/>
    <mergeCell ref="A835:L835"/>
    <mergeCell ref="B837:C837"/>
    <mergeCell ref="D837:E837"/>
    <mergeCell ref="F837:G837"/>
    <mergeCell ref="H837:I837"/>
    <mergeCell ref="J837:K837"/>
    <mergeCell ref="J826:L826"/>
    <mergeCell ref="J827:L827"/>
    <mergeCell ref="J829:L829"/>
    <mergeCell ref="A834:L834"/>
    <mergeCell ref="J810:K810"/>
    <mergeCell ref="B812:C812"/>
    <mergeCell ref="D812:E812"/>
    <mergeCell ref="F812:G812"/>
    <mergeCell ref="H812:I812"/>
    <mergeCell ref="J812:K812"/>
    <mergeCell ref="B810:C810"/>
    <mergeCell ref="D810:E810"/>
    <mergeCell ref="F810:G810"/>
    <mergeCell ref="H810:I810"/>
    <mergeCell ref="F808:G808"/>
    <mergeCell ref="H808:I808"/>
    <mergeCell ref="J808:K808"/>
    <mergeCell ref="B809:C809"/>
    <mergeCell ref="D809:E809"/>
    <mergeCell ref="F809:G809"/>
    <mergeCell ref="H809:I809"/>
    <mergeCell ref="J809:K809"/>
    <mergeCell ref="B807:C807"/>
    <mergeCell ref="D807:E807"/>
    <mergeCell ref="B808:C808"/>
    <mergeCell ref="D808:E808"/>
    <mergeCell ref="J805:K805"/>
    <mergeCell ref="B806:C806"/>
    <mergeCell ref="D806:E806"/>
    <mergeCell ref="F806:G806"/>
    <mergeCell ref="H806:I806"/>
    <mergeCell ref="J806:K806"/>
    <mergeCell ref="B805:C805"/>
    <mergeCell ref="D805:E805"/>
    <mergeCell ref="F805:G805"/>
    <mergeCell ref="H805:I805"/>
    <mergeCell ref="J803:K803"/>
    <mergeCell ref="B804:C804"/>
    <mergeCell ref="D804:E804"/>
    <mergeCell ref="F804:G804"/>
    <mergeCell ref="H804:I804"/>
    <mergeCell ref="J804:K804"/>
    <mergeCell ref="B803:C803"/>
    <mergeCell ref="D803:E803"/>
    <mergeCell ref="F803:G803"/>
    <mergeCell ref="H803:I803"/>
    <mergeCell ref="A800:L800"/>
    <mergeCell ref="B802:C802"/>
    <mergeCell ref="D802:E802"/>
    <mergeCell ref="F802:G802"/>
    <mergeCell ref="H802:I802"/>
    <mergeCell ref="J802:K802"/>
    <mergeCell ref="J791:L791"/>
    <mergeCell ref="J792:L792"/>
    <mergeCell ref="J794:L794"/>
    <mergeCell ref="A799:L799"/>
    <mergeCell ref="J775:K775"/>
    <mergeCell ref="B777:C777"/>
    <mergeCell ref="D777:E777"/>
    <mergeCell ref="F777:G777"/>
    <mergeCell ref="H777:I777"/>
    <mergeCell ref="J777:K777"/>
    <mergeCell ref="B775:C775"/>
    <mergeCell ref="D775:E775"/>
    <mergeCell ref="F775:G775"/>
    <mergeCell ref="H775:I775"/>
    <mergeCell ref="F773:G773"/>
    <mergeCell ref="H773:I773"/>
    <mergeCell ref="J773:K773"/>
    <mergeCell ref="B774:C774"/>
    <mergeCell ref="D774:E774"/>
    <mergeCell ref="F774:G774"/>
    <mergeCell ref="H774:I774"/>
    <mergeCell ref="J774:K774"/>
    <mergeCell ref="B772:C772"/>
    <mergeCell ref="D772:E772"/>
    <mergeCell ref="B773:C773"/>
    <mergeCell ref="D773:E773"/>
    <mergeCell ref="J770:K770"/>
    <mergeCell ref="B771:C771"/>
    <mergeCell ref="D771:E771"/>
    <mergeCell ref="F771:G771"/>
    <mergeCell ref="H771:I771"/>
    <mergeCell ref="J771:K771"/>
    <mergeCell ref="B770:C770"/>
    <mergeCell ref="D770:E770"/>
    <mergeCell ref="F770:G770"/>
    <mergeCell ref="H770:I770"/>
    <mergeCell ref="J768:K768"/>
    <mergeCell ref="B769:C769"/>
    <mergeCell ref="D769:E769"/>
    <mergeCell ref="F769:G769"/>
    <mergeCell ref="H769:I769"/>
    <mergeCell ref="J769:K769"/>
    <mergeCell ref="B768:C768"/>
    <mergeCell ref="D768:E768"/>
    <mergeCell ref="F768:G768"/>
    <mergeCell ref="H768:I768"/>
    <mergeCell ref="A765:L765"/>
    <mergeCell ref="B767:C767"/>
    <mergeCell ref="D767:E767"/>
    <mergeCell ref="F767:G767"/>
    <mergeCell ref="H767:I767"/>
    <mergeCell ref="J767:K767"/>
    <mergeCell ref="J756:L756"/>
    <mergeCell ref="J757:L757"/>
    <mergeCell ref="J759:L759"/>
    <mergeCell ref="A764:L764"/>
    <mergeCell ref="J740:K740"/>
    <mergeCell ref="B742:C742"/>
    <mergeCell ref="D742:E742"/>
    <mergeCell ref="F742:G742"/>
    <mergeCell ref="H742:I742"/>
    <mergeCell ref="J742:K742"/>
    <mergeCell ref="B740:C740"/>
    <mergeCell ref="D740:E740"/>
    <mergeCell ref="F740:G740"/>
    <mergeCell ref="H740:I740"/>
    <mergeCell ref="F738:G738"/>
    <mergeCell ref="H738:I738"/>
    <mergeCell ref="J738:K738"/>
    <mergeCell ref="B739:C739"/>
    <mergeCell ref="D739:E739"/>
    <mergeCell ref="F739:G739"/>
    <mergeCell ref="H739:I739"/>
    <mergeCell ref="J739:K739"/>
    <mergeCell ref="B737:C737"/>
    <mergeCell ref="D737:E737"/>
    <mergeCell ref="B738:C738"/>
    <mergeCell ref="D738:E738"/>
    <mergeCell ref="J735:K735"/>
    <mergeCell ref="B736:C736"/>
    <mergeCell ref="D736:E736"/>
    <mergeCell ref="F736:G736"/>
    <mergeCell ref="H736:I736"/>
    <mergeCell ref="J736:K736"/>
    <mergeCell ref="B735:C735"/>
    <mergeCell ref="D735:E735"/>
    <mergeCell ref="F735:G735"/>
    <mergeCell ref="H735:I735"/>
    <mergeCell ref="J733:K733"/>
    <mergeCell ref="B734:C734"/>
    <mergeCell ref="D734:E734"/>
    <mergeCell ref="F734:G734"/>
    <mergeCell ref="H734:I734"/>
    <mergeCell ref="J734:K734"/>
    <mergeCell ref="B733:C733"/>
    <mergeCell ref="D733:E733"/>
    <mergeCell ref="F733:G733"/>
    <mergeCell ref="H733:I733"/>
    <mergeCell ref="A730:L730"/>
    <mergeCell ref="B732:C732"/>
    <mergeCell ref="D732:E732"/>
    <mergeCell ref="F732:G732"/>
    <mergeCell ref="H732:I732"/>
    <mergeCell ref="J732:K732"/>
    <mergeCell ref="J721:L721"/>
    <mergeCell ref="J722:L722"/>
    <mergeCell ref="J724:L724"/>
    <mergeCell ref="A729:L729"/>
    <mergeCell ref="J705:K705"/>
    <mergeCell ref="B707:C707"/>
    <mergeCell ref="D707:E707"/>
    <mergeCell ref="F707:G707"/>
    <mergeCell ref="H707:I707"/>
    <mergeCell ref="J707:K707"/>
    <mergeCell ref="B705:C705"/>
    <mergeCell ref="D705:E705"/>
    <mergeCell ref="F705:G705"/>
    <mergeCell ref="H705:I705"/>
    <mergeCell ref="F703:G703"/>
    <mergeCell ref="H703:I703"/>
    <mergeCell ref="J703:K703"/>
    <mergeCell ref="B704:C704"/>
    <mergeCell ref="D704:E704"/>
    <mergeCell ref="F704:G704"/>
    <mergeCell ref="H704:I704"/>
    <mergeCell ref="J704:K704"/>
    <mergeCell ref="B702:C702"/>
    <mergeCell ref="D702:E702"/>
    <mergeCell ref="B703:C703"/>
    <mergeCell ref="D703:E703"/>
    <mergeCell ref="J700:K700"/>
    <mergeCell ref="B701:C701"/>
    <mergeCell ref="D701:E701"/>
    <mergeCell ref="F701:G701"/>
    <mergeCell ref="H701:I701"/>
    <mergeCell ref="J701:K701"/>
    <mergeCell ref="B700:C700"/>
    <mergeCell ref="D700:E700"/>
    <mergeCell ref="F700:G700"/>
    <mergeCell ref="H700:I700"/>
    <mergeCell ref="J698:K698"/>
    <mergeCell ref="B699:C699"/>
    <mergeCell ref="D699:E699"/>
    <mergeCell ref="F699:G699"/>
    <mergeCell ref="H699:I699"/>
    <mergeCell ref="J699:K699"/>
    <mergeCell ref="B698:C698"/>
    <mergeCell ref="D698:E698"/>
    <mergeCell ref="F698:G698"/>
    <mergeCell ref="H698:I698"/>
    <mergeCell ref="A695:L695"/>
    <mergeCell ref="B697:C697"/>
    <mergeCell ref="D697:E697"/>
    <mergeCell ref="F697:G697"/>
    <mergeCell ref="H697:I697"/>
    <mergeCell ref="J697:K697"/>
    <mergeCell ref="J686:L686"/>
    <mergeCell ref="J687:L687"/>
    <mergeCell ref="J689:L689"/>
    <mergeCell ref="A694:L694"/>
    <mergeCell ref="J670:K670"/>
    <mergeCell ref="B672:C672"/>
    <mergeCell ref="D672:E672"/>
    <mergeCell ref="F672:G672"/>
    <mergeCell ref="H672:I672"/>
    <mergeCell ref="J672:K672"/>
    <mergeCell ref="B670:C670"/>
    <mergeCell ref="D670:E670"/>
    <mergeCell ref="F670:G670"/>
    <mergeCell ref="H670:I670"/>
    <mergeCell ref="F668:G668"/>
    <mergeCell ref="H668:I668"/>
    <mergeCell ref="J668:K668"/>
    <mergeCell ref="B669:C669"/>
    <mergeCell ref="D669:E669"/>
    <mergeCell ref="F669:G669"/>
    <mergeCell ref="H669:I669"/>
    <mergeCell ref="J669:K669"/>
    <mergeCell ref="B667:C667"/>
    <mergeCell ref="D667:E667"/>
    <mergeCell ref="B668:C668"/>
    <mergeCell ref="D668:E668"/>
    <mergeCell ref="J665:K665"/>
    <mergeCell ref="B666:C666"/>
    <mergeCell ref="D666:E666"/>
    <mergeCell ref="F666:G666"/>
    <mergeCell ref="H666:I666"/>
    <mergeCell ref="J666:K666"/>
    <mergeCell ref="B665:C665"/>
    <mergeCell ref="D665:E665"/>
    <mergeCell ref="F665:G665"/>
    <mergeCell ref="H665:I665"/>
    <mergeCell ref="J663:K663"/>
    <mergeCell ref="B664:C664"/>
    <mergeCell ref="D664:E664"/>
    <mergeCell ref="F664:G664"/>
    <mergeCell ref="H664:I664"/>
    <mergeCell ref="J664:K664"/>
    <mergeCell ref="B663:C663"/>
    <mergeCell ref="D663:E663"/>
    <mergeCell ref="F663:G663"/>
    <mergeCell ref="H663:I663"/>
    <mergeCell ref="A660:L660"/>
    <mergeCell ref="B662:C662"/>
    <mergeCell ref="D662:E662"/>
    <mergeCell ref="F662:G662"/>
    <mergeCell ref="H662:I662"/>
    <mergeCell ref="J662:K662"/>
    <mergeCell ref="J651:L651"/>
    <mergeCell ref="J652:L652"/>
    <mergeCell ref="J654:L654"/>
    <mergeCell ref="A659:L659"/>
    <mergeCell ref="J635:K635"/>
    <mergeCell ref="B637:C637"/>
    <mergeCell ref="D637:E637"/>
    <mergeCell ref="F637:G637"/>
    <mergeCell ref="H637:I637"/>
    <mergeCell ref="J637:K637"/>
    <mergeCell ref="B635:C635"/>
    <mergeCell ref="D635:E635"/>
    <mergeCell ref="F635:G635"/>
    <mergeCell ref="H635:I635"/>
    <mergeCell ref="F633:G633"/>
    <mergeCell ref="H633:I633"/>
    <mergeCell ref="J633:K633"/>
    <mergeCell ref="B634:C634"/>
    <mergeCell ref="D634:E634"/>
    <mergeCell ref="F634:G634"/>
    <mergeCell ref="H634:I634"/>
    <mergeCell ref="J634:K634"/>
    <mergeCell ref="B632:C632"/>
    <mergeCell ref="D632:E632"/>
    <mergeCell ref="B633:C633"/>
    <mergeCell ref="D633:E633"/>
    <mergeCell ref="J630:K630"/>
    <mergeCell ref="B631:C631"/>
    <mergeCell ref="D631:E631"/>
    <mergeCell ref="F631:G631"/>
    <mergeCell ref="H631:I631"/>
    <mergeCell ref="J631:K631"/>
    <mergeCell ref="B630:C630"/>
    <mergeCell ref="D630:E630"/>
    <mergeCell ref="F630:G630"/>
    <mergeCell ref="H630:I630"/>
    <mergeCell ref="J628:K628"/>
    <mergeCell ref="B629:C629"/>
    <mergeCell ref="D629:E629"/>
    <mergeCell ref="F629:G629"/>
    <mergeCell ref="H629:I629"/>
    <mergeCell ref="J629:K629"/>
    <mergeCell ref="B628:C628"/>
    <mergeCell ref="D628:E628"/>
    <mergeCell ref="F628:G628"/>
    <mergeCell ref="H628:I628"/>
    <mergeCell ref="A625:L625"/>
    <mergeCell ref="B627:C627"/>
    <mergeCell ref="D627:E627"/>
    <mergeCell ref="F627:G627"/>
    <mergeCell ref="H627:I627"/>
    <mergeCell ref="J627:K627"/>
    <mergeCell ref="J616:L616"/>
    <mergeCell ref="J617:L617"/>
    <mergeCell ref="J619:L619"/>
    <mergeCell ref="A624:L624"/>
    <mergeCell ref="J600:K600"/>
    <mergeCell ref="B602:C602"/>
    <mergeCell ref="D602:E602"/>
    <mergeCell ref="F602:G602"/>
    <mergeCell ref="H602:I602"/>
    <mergeCell ref="J602:K602"/>
    <mergeCell ref="B600:C600"/>
    <mergeCell ref="D600:E600"/>
    <mergeCell ref="F600:G600"/>
    <mergeCell ref="H600:I600"/>
    <mergeCell ref="F598:G598"/>
    <mergeCell ref="H598:I598"/>
    <mergeCell ref="J598:K598"/>
    <mergeCell ref="B599:C599"/>
    <mergeCell ref="D599:E599"/>
    <mergeCell ref="F599:G599"/>
    <mergeCell ref="H599:I599"/>
    <mergeCell ref="J599:K599"/>
    <mergeCell ref="B597:C597"/>
    <mergeCell ref="D597:E597"/>
    <mergeCell ref="B598:C598"/>
    <mergeCell ref="D598:E598"/>
    <mergeCell ref="J595:K595"/>
    <mergeCell ref="B596:C596"/>
    <mergeCell ref="D596:E596"/>
    <mergeCell ref="F596:G596"/>
    <mergeCell ref="H596:I596"/>
    <mergeCell ref="J596:K596"/>
    <mergeCell ref="B595:C595"/>
    <mergeCell ref="D595:E595"/>
    <mergeCell ref="F595:G595"/>
    <mergeCell ref="H595:I595"/>
    <mergeCell ref="J593:K593"/>
    <mergeCell ref="B594:C594"/>
    <mergeCell ref="D594:E594"/>
    <mergeCell ref="F594:G594"/>
    <mergeCell ref="H594:I594"/>
    <mergeCell ref="J594:K594"/>
    <mergeCell ref="B593:C593"/>
    <mergeCell ref="D593:E593"/>
    <mergeCell ref="F593:G593"/>
    <mergeCell ref="H593:I593"/>
    <mergeCell ref="A590:L590"/>
    <mergeCell ref="B592:C592"/>
    <mergeCell ref="D592:E592"/>
    <mergeCell ref="F592:G592"/>
    <mergeCell ref="H592:I592"/>
    <mergeCell ref="J592:K592"/>
    <mergeCell ref="J581:L581"/>
    <mergeCell ref="J582:L582"/>
    <mergeCell ref="J584:L584"/>
    <mergeCell ref="A589:L589"/>
    <mergeCell ref="J565:K565"/>
    <mergeCell ref="B567:C567"/>
    <mergeCell ref="D567:E567"/>
    <mergeCell ref="F567:G567"/>
    <mergeCell ref="H567:I567"/>
    <mergeCell ref="J567:K567"/>
    <mergeCell ref="B565:C565"/>
    <mergeCell ref="D565:E565"/>
    <mergeCell ref="F565:G565"/>
    <mergeCell ref="H565:I565"/>
    <mergeCell ref="F563:G563"/>
    <mergeCell ref="H563:I563"/>
    <mergeCell ref="J563:K563"/>
    <mergeCell ref="B564:C564"/>
    <mergeCell ref="D564:E564"/>
    <mergeCell ref="F564:G564"/>
    <mergeCell ref="H564:I564"/>
    <mergeCell ref="J564:K564"/>
    <mergeCell ref="B562:C562"/>
    <mergeCell ref="D562:E562"/>
    <mergeCell ref="B563:C563"/>
    <mergeCell ref="D563:E563"/>
    <mergeCell ref="J560:K560"/>
    <mergeCell ref="B561:C561"/>
    <mergeCell ref="D561:E561"/>
    <mergeCell ref="F561:G561"/>
    <mergeCell ref="H561:I561"/>
    <mergeCell ref="J561:K561"/>
    <mergeCell ref="B560:C560"/>
    <mergeCell ref="D560:E560"/>
    <mergeCell ref="F560:G560"/>
    <mergeCell ref="H560:I560"/>
    <mergeCell ref="J558:K558"/>
    <mergeCell ref="B559:C559"/>
    <mergeCell ref="D559:E559"/>
    <mergeCell ref="F559:G559"/>
    <mergeCell ref="H559:I559"/>
    <mergeCell ref="J559:K559"/>
    <mergeCell ref="B558:C558"/>
    <mergeCell ref="D558:E558"/>
    <mergeCell ref="F558:G558"/>
    <mergeCell ref="H558:I558"/>
    <mergeCell ref="A555:L555"/>
    <mergeCell ref="B557:C557"/>
    <mergeCell ref="D557:E557"/>
    <mergeCell ref="F557:G557"/>
    <mergeCell ref="H557:I557"/>
    <mergeCell ref="J557:K557"/>
    <mergeCell ref="J546:L546"/>
    <mergeCell ref="J547:L547"/>
    <mergeCell ref="J549:L549"/>
    <mergeCell ref="A554:L554"/>
    <mergeCell ref="J530:K530"/>
    <mergeCell ref="B532:C532"/>
    <mergeCell ref="D532:E532"/>
    <mergeCell ref="F532:G532"/>
    <mergeCell ref="H532:I532"/>
    <mergeCell ref="J532:K532"/>
    <mergeCell ref="B530:C530"/>
    <mergeCell ref="D530:E530"/>
    <mergeCell ref="F530:G530"/>
    <mergeCell ref="H530:I530"/>
    <mergeCell ref="F528:G528"/>
    <mergeCell ref="H528:I528"/>
    <mergeCell ref="J528:K528"/>
    <mergeCell ref="B529:C529"/>
    <mergeCell ref="D529:E529"/>
    <mergeCell ref="F529:G529"/>
    <mergeCell ref="H529:I529"/>
    <mergeCell ref="J529:K529"/>
    <mergeCell ref="B527:C527"/>
    <mergeCell ref="D527:E527"/>
    <mergeCell ref="B528:C528"/>
    <mergeCell ref="D528:E528"/>
    <mergeCell ref="J525:K525"/>
    <mergeCell ref="B526:C526"/>
    <mergeCell ref="D526:E526"/>
    <mergeCell ref="F526:G526"/>
    <mergeCell ref="H526:I526"/>
    <mergeCell ref="J526:K526"/>
    <mergeCell ref="B525:C525"/>
    <mergeCell ref="D525:E525"/>
    <mergeCell ref="F525:G525"/>
    <mergeCell ref="H525:I525"/>
    <mergeCell ref="J523:K523"/>
    <mergeCell ref="B524:C524"/>
    <mergeCell ref="D524:E524"/>
    <mergeCell ref="F524:G524"/>
    <mergeCell ref="H524:I524"/>
    <mergeCell ref="J524:K524"/>
    <mergeCell ref="B523:C523"/>
    <mergeCell ref="D523:E523"/>
    <mergeCell ref="F523:G523"/>
    <mergeCell ref="H523:I523"/>
    <mergeCell ref="A520:L520"/>
    <mergeCell ref="B522:C522"/>
    <mergeCell ref="D522:E522"/>
    <mergeCell ref="F522:G522"/>
    <mergeCell ref="H522:I522"/>
    <mergeCell ref="J522:K522"/>
    <mergeCell ref="J511:L511"/>
    <mergeCell ref="J512:L512"/>
    <mergeCell ref="J514:L514"/>
    <mergeCell ref="A519:L519"/>
    <mergeCell ref="J495:K495"/>
    <mergeCell ref="B497:C497"/>
    <mergeCell ref="D497:E497"/>
    <mergeCell ref="F497:G497"/>
    <mergeCell ref="H497:I497"/>
    <mergeCell ref="J497:K497"/>
    <mergeCell ref="B495:C495"/>
    <mergeCell ref="D495:E495"/>
    <mergeCell ref="F495:G495"/>
    <mergeCell ref="H495:I495"/>
    <mergeCell ref="F493:G493"/>
    <mergeCell ref="H493:I493"/>
    <mergeCell ref="J493:K493"/>
    <mergeCell ref="B494:C494"/>
    <mergeCell ref="D494:E494"/>
    <mergeCell ref="F494:G494"/>
    <mergeCell ref="H494:I494"/>
    <mergeCell ref="J494:K494"/>
    <mergeCell ref="B492:C492"/>
    <mergeCell ref="D492:E492"/>
    <mergeCell ref="B493:C493"/>
    <mergeCell ref="D493:E493"/>
    <mergeCell ref="J490:K490"/>
    <mergeCell ref="B491:C491"/>
    <mergeCell ref="D491:E491"/>
    <mergeCell ref="F491:G491"/>
    <mergeCell ref="H491:I491"/>
    <mergeCell ref="J491:K491"/>
    <mergeCell ref="B490:C490"/>
    <mergeCell ref="D490:E490"/>
    <mergeCell ref="F490:G490"/>
    <mergeCell ref="H490:I490"/>
    <mergeCell ref="J488:K488"/>
    <mergeCell ref="B489:C489"/>
    <mergeCell ref="D489:E489"/>
    <mergeCell ref="F489:G489"/>
    <mergeCell ref="H489:I489"/>
    <mergeCell ref="J489:K489"/>
    <mergeCell ref="B488:C488"/>
    <mergeCell ref="D488:E488"/>
    <mergeCell ref="F488:G488"/>
    <mergeCell ref="H488:I488"/>
    <mergeCell ref="A485:L485"/>
    <mergeCell ref="B487:C487"/>
    <mergeCell ref="D487:E487"/>
    <mergeCell ref="F487:G487"/>
    <mergeCell ref="H487:I487"/>
    <mergeCell ref="J487:K487"/>
    <mergeCell ref="J476:L476"/>
    <mergeCell ref="J477:L477"/>
    <mergeCell ref="J479:L479"/>
    <mergeCell ref="A484:L484"/>
    <mergeCell ref="J461:K461"/>
    <mergeCell ref="B463:C463"/>
    <mergeCell ref="D463:E463"/>
    <mergeCell ref="F463:G463"/>
    <mergeCell ref="H463:I463"/>
    <mergeCell ref="J463:K463"/>
    <mergeCell ref="B461:C461"/>
    <mergeCell ref="D461:E461"/>
    <mergeCell ref="F461:G461"/>
    <mergeCell ref="H461:I461"/>
    <mergeCell ref="F459:G459"/>
    <mergeCell ref="H459:I459"/>
    <mergeCell ref="J459:K459"/>
    <mergeCell ref="B460:C460"/>
    <mergeCell ref="D460:E460"/>
    <mergeCell ref="F460:G460"/>
    <mergeCell ref="H460:I460"/>
    <mergeCell ref="J460:K460"/>
    <mergeCell ref="B458:C458"/>
    <mergeCell ref="D458:E458"/>
    <mergeCell ref="B459:C459"/>
    <mergeCell ref="D459:E459"/>
    <mergeCell ref="J456:K456"/>
    <mergeCell ref="B457:C457"/>
    <mergeCell ref="D457:E457"/>
    <mergeCell ref="F457:G457"/>
    <mergeCell ref="H457:I457"/>
    <mergeCell ref="J457:K457"/>
    <mergeCell ref="B456:C456"/>
    <mergeCell ref="D456:E456"/>
    <mergeCell ref="F456:G456"/>
    <mergeCell ref="H456:I456"/>
    <mergeCell ref="J454:K454"/>
    <mergeCell ref="B455:C455"/>
    <mergeCell ref="D455:E455"/>
    <mergeCell ref="F455:G455"/>
    <mergeCell ref="H455:I455"/>
    <mergeCell ref="J455:K455"/>
    <mergeCell ref="B454:C454"/>
    <mergeCell ref="D454:E454"/>
    <mergeCell ref="F454:G454"/>
    <mergeCell ref="H454:I454"/>
    <mergeCell ref="A451:L451"/>
    <mergeCell ref="B453:C453"/>
    <mergeCell ref="D453:E453"/>
    <mergeCell ref="F453:G453"/>
    <mergeCell ref="H453:I453"/>
    <mergeCell ref="J453:K453"/>
    <mergeCell ref="J442:L442"/>
    <mergeCell ref="J443:L443"/>
    <mergeCell ref="J445:L445"/>
    <mergeCell ref="A450:L450"/>
    <mergeCell ref="J427:K427"/>
    <mergeCell ref="B429:C429"/>
    <mergeCell ref="D429:E429"/>
    <mergeCell ref="F429:G429"/>
    <mergeCell ref="H429:I429"/>
    <mergeCell ref="J429:K429"/>
    <mergeCell ref="B427:C427"/>
    <mergeCell ref="D427:E427"/>
    <mergeCell ref="F427:G427"/>
    <mergeCell ref="H427:I427"/>
    <mergeCell ref="F425:G425"/>
    <mergeCell ref="H425:I425"/>
    <mergeCell ref="J425:K425"/>
    <mergeCell ref="B426:C426"/>
    <mergeCell ref="D426:E426"/>
    <mergeCell ref="F426:G426"/>
    <mergeCell ref="H426:I426"/>
    <mergeCell ref="J426:K426"/>
    <mergeCell ref="B424:C424"/>
    <mergeCell ref="D424:E424"/>
    <mergeCell ref="B425:C425"/>
    <mergeCell ref="D425:E425"/>
    <mergeCell ref="J422:K422"/>
    <mergeCell ref="B423:C423"/>
    <mergeCell ref="D423:E423"/>
    <mergeCell ref="F423:G423"/>
    <mergeCell ref="H423:I423"/>
    <mergeCell ref="J423:K423"/>
    <mergeCell ref="B422:C422"/>
    <mergeCell ref="D422:E422"/>
    <mergeCell ref="F422:G422"/>
    <mergeCell ref="H422:I422"/>
    <mergeCell ref="J420:K420"/>
    <mergeCell ref="B421:C421"/>
    <mergeCell ref="D421:E421"/>
    <mergeCell ref="F421:G421"/>
    <mergeCell ref="H421:I421"/>
    <mergeCell ref="J421:K421"/>
    <mergeCell ref="B420:C420"/>
    <mergeCell ref="D420:E420"/>
    <mergeCell ref="F420:G420"/>
    <mergeCell ref="H420:I420"/>
    <mergeCell ref="A417:L417"/>
    <mergeCell ref="B419:C419"/>
    <mergeCell ref="D419:E419"/>
    <mergeCell ref="F419:G419"/>
    <mergeCell ref="H419:I419"/>
    <mergeCell ref="J419:K419"/>
    <mergeCell ref="J408:L408"/>
    <mergeCell ref="J409:L409"/>
    <mergeCell ref="J411:L411"/>
    <mergeCell ref="A416:L416"/>
    <mergeCell ref="J395:K395"/>
    <mergeCell ref="B397:C397"/>
    <mergeCell ref="D397:E397"/>
    <mergeCell ref="F397:G397"/>
    <mergeCell ref="H397:I397"/>
    <mergeCell ref="J397:K397"/>
    <mergeCell ref="B395:C395"/>
    <mergeCell ref="D395:E395"/>
    <mergeCell ref="F395:G395"/>
    <mergeCell ref="H395:I395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2:C392"/>
    <mergeCell ref="D392:E392"/>
    <mergeCell ref="B393:C393"/>
    <mergeCell ref="D393:E393"/>
    <mergeCell ref="J390:K390"/>
    <mergeCell ref="B391:C391"/>
    <mergeCell ref="D391:E391"/>
    <mergeCell ref="F391:G391"/>
    <mergeCell ref="H391:I391"/>
    <mergeCell ref="J391:K391"/>
    <mergeCell ref="B390:C390"/>
    <mergeCell ref="D390:E390"/>
    <mergeCell ref="F390:G390"/>
    <mergeCell ref="H390:I390"/>
    <mergeCell ref="J388:K388"/>
    <mergeCell ref="B389:C389"/>
    <mergeCell ref="D389:E389"/>
    <mergeCell ref="F389:G389"/>
    <mergeCell ref="H389:I389"/>
    <mergeCell ref="J389:K389"/>
    <mergeCell ref="B388:C388"/>
    <mergeCell ref="D388:E388"/>
    <mergeCell ref="F388:G388"/>
    <mergeCell ref="H388:I388"/>
    <mergeCell ref="A385:L385"/>
    <mergeCell ref="B387:C387"/>
    <mergeCell ref="D387:E387"/>
    <mergeCell ref="F387:G387"/>
    <mergeCell ref="H387:I387"/>
    <mergeCell ref="J387:K387"/>
    <mergeCell ref="J376:L376"/>
    <mergeCell ref="J377:L377"/>
    <mergeCell ref="J379:L379"/>
    <mergeCell ref="A384:L384"/>
    <mergeCell ref="J363:K363"/>
    <mergeCell ref="B365:C365"/>
    <mergeCell ref="D365:E365"/>
    <mergeCell ref="F365:G365"/>
    <mergeCell ref="H365:I365"/>
    <mergeCell ref="J365:K365"/>
    <mergeCell ref="B363:C363"/>
    <mergeCell ref="D363:E363"/>
    <mergeCell ref="F363:G363"/>
    <mergeCell ref="H363:I363"/>
    <mergeCell ref="F361:G361"/>
    <mergeCell ref="H361:I361"/>
    <mergeCell ref="J361:K361"/>
    <mergeCell ref="B362:C362"/>
    <mergeCell ref="D362:E362"/>
    <mergeCell ref="F362:G362"/>
    <mergeCell ref="H362:I362"/>
    <mergeCell ref="J362:K362"/>
    <mergeCell ref="B360:C360"/>
    <mergeCell ref="D360:E360"/>
    <mergeCell ref="B361:C361"/>
    <mergeCell ref="D361:E361"/>
    <mergeCell ref="J358:K358"/>
    <mergeCell ref="B359:C359"/>
    <mergeCell ref="D359:E359"/>
    <mergeCell ref="F359:G359"/>
    <mergeCell ref="H359:I359"/>
    <mergeCell ref="J359:K359"/>
    <mergeCell ref="B358:C358"/>
    <mergeCell ref="D358:E358"/>
    <mergeCell ref="F358:G358"/>
    <mergeCell ref="H358:I358"/>
    <mergeCell ref="J356:K356"/>
    <mergeCell ref="B357:C357"/>
    <mergeCell ref="D357:E357"/>
    <mergeCell ref="F357:G357"/>
    <mergeCell ref="H357:I357"/>
    <mergeCell ref="J357:K357"/>
    <mergeCell ref="B356:C356"/>
    <mergeCell ref="D356:E356"/>
    <mergeCell ref="F356:G356"/>
    <mergeCell ref="H356:I356"/>
    <mergeCell ref="A353:L353"/>
    <mergeCell ref="B355:C355"/>
    <mergeCell ref="D355:E355"/>
    <mergeCell ref="F355:G355"/>
    <mergeCell ref="H355:I355"/>
    <mergeCell ref="J355:K355"/>
    <mergeCell ref="J344:L344"/>
    <mergeCell ref="J345:L345"/>
    <mergeCell ref="J347:L347"/>
    <mergeCell ref="A352:L352"/>
    <mergeCell ref="J331:K331"/>
    <mergeCell ref="B333:C333"/>
    <mergeCell ref="D333:E333"/>
    <mergeCell ref="F333:G333"/>
    <mergeCell ref="H333:I333"/>
    <mergeCell ref="J333:K333"/>
    <mergeCell ref="B331:C331"/>
    <mergeCell ref="D331:E331"/>
    <mergeCell ref="F331:G331"/>
    <mergeCell ref="H331:I331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8:C328"/>
    <mergeCell ref="D328:E328"/>
    <mergeCell ref="B329:C329"/>
    <mergeCell ref="D329:E329"/>
    <mergeCell ref="J326:K326"/>
    <mergeCell ref="B327:C327"/>
    <mergeCell ref="D327:E327"/>
    <mergeCell ref="F327:G327"/>
    <mergeCell ref="H327:I327"/>
    <mergeCell ref="J327:K327"/>
    <mergeCell ref="B326:C326"/>
    <mergeCell ref="D326:E326"/>
    <mergeCell ref="F326:G326"/>
    <mergeCell ref="H326:I326"/>
    <mergeCell ref="J324:K324"/>
    <mergeCell ref="B325:C325"/>
    <mergeCell ref="D325:E325"/>
    <mergeCell ref="F325:G325"/>
    <mergeCell ref="H325:I325"/>
    <mergeCell ref="J325:K325"/>
    <mergeCell ref="B324:C324"/>
    <mergeCell ref="D324:E324"/>
    <mergeCell ref="F324:G324"/>
    <mergeCell ref="H324:I324"/>
    <mergeCell ref="A321:L321"/>
    <mergeCell ref="B323:C323"/>
    <mergeCell ref="D323:E323"/>
    <mergeCell ref="F323:G323"/>
    <mergeCell ref="H323:I323"/>
    <mergeCell ref="J323:K323"/>
    <mergeCell ref="J312:L312"/>
    <mergeCell ref="J313:L313"/>
    <mergeCell ref="J315:L315"/>
    <mergeCell ref="A320:L320"/>
    <mergeCell ref="J299:K299"/>
    <mergeCell ref="B301:C301"/>
    <mergeCell ref="D301:E301"/>
    <mergeCell ref="F301:G301"/>
    <mergeCell ref="H301:I301"/>
    <mergeCell ref="J301:K301"/>
    <mergeCell ref="B299:C299"/>
    <mergeCell ref="D299:E299"/>
    <mergeCell ref="F299:G299"/>
    <mergeCell ref="H299:I299"/>
    <mergeCell ref="F297:G297"/>
    <mergeCell ref="H297:I297"/>
    <mergeCell ref="J297:K297"/>
    <mergeCell ref="B298:C298"/>
    <mergeCell ref="D298:E298"/>
    <mergeCell ref="F298:G298"/>
    <mergeCell ref="H298:I298"/>
    <mergeCell ref="J298:K298"/>
    <mergeCell ref="B296:C296"/>
    <mergeCell ref="D296:E296"/>
    <mergeCell ref="B297:C297"/>
    <mergeCell ref="D297:E297"/>
    <mergeCell ref="J294:K294"/>
    <mergeCell ref="B295:C295"/>
    <mergeCell ref="D295:E295"/>
    <mergeCell ref="F295:G295"/>
    <mergeCell ref="H295:I295"/>
    <mergeCell ref="J295:K295"/>
    <mergeCell ref="B294:C294"/>
    <mergeCell ref="D294:E294"/>
    <mergeCell ref="F294:G294"/>
    <mergeCell ref="H294:I294"/>
    <mergeCell ref="J292:K292"/>
    <mergeCell ref="B293:C293"/>
    <mergeCell ref="D293:E293"/>
    <mergeCell ref="F293:G293"/>
    <mergeCell ref="H293:I293"/>
    <mergeCell ref="J293:K293"/>
    <mergeCell ref="B292:C292"/>
    <mergeCell ref="D292:E292"/>
    <mergeCell ref="F292:G292"/>
    <mergeCell ref="H292:I292"/>
    <mergeCell ref="A289:L289"/>
    <mergeCell ref="B291:C291"/>
    <mergeCell ref="D291:E291"/>
    <mergeCell ref="F291:G291"/>
    <mergeCell ref="H291:I291"/>
    <mergeCell ref="J291:K291"/>
    <mergeCell ref="J280:L280"/>
    <mergeCell ref="J281:L281"/>
    <mergeCell ref="J283:L283"/>
    <mergeCell ref="A288:L288"/>
    <mergeCell ref="J266:K266"/>
    <mergeCell ref="B268:C268"/>
    <mergeCell ref="D268:E268"/>
    <mergeCell ref="F268:G268"/>
    <mergeCell ref="H268:I268"/>
    <mergeCell ref="J268:K268"/>
    <mergeCell ref="B266:C266"/>
    <mergeCell ref="D266:E266"/>
    <mergeCell ref="F266:G266"/>
    <mergeCell ref="H266:I266"/>
    <mergeCell ref="F264:G264"/>
    <mergeCell ref="H264:I264"/>
    <mergeCell ref="J264:K264"/>
    <mergeCell ref="B265:C265"/>
    <mergeCell ref="D265:E265"/>
    <mergeCell ref="F265:G265"/>
    <mergeCell ref="H265:I265"/>
    <mergeCell ref="J265:K265"/>
    <mergeCell ref="B263:C263"/>
    <mergeCell ref="D263:E263"/>
    <mergeCell ref="B264:C264"/>
    <mergeCell ref="D264:E264"/>
    <mergeCell ref="J261:K261"/>
    <mergeCell ref="B262:C262"/>
    <mergeCell ref="D262:E262"/>
    <mergeCell ref="F262:G262"/>
    <mergeCell ref="H262:I262"/>
    <mergeCell ref="J262:K262"/>
    <mergeCell ref="B261:C261"/>
    <mergeCell ref="D261:E261"/>
    <mergeCell ref="F261:G261"/>
    <mergeCell ref="H261:I261"/>
    <mergeCell ref="J259:K259"/>
    <mergeCell ref="B260:C260"/>
    <mergeCell ref="D260:E260"/>
    <mergeCell ref="F260:G260"/>
    <mergeCell ref="H260:I260"/>
    <mergeCell ref="J260:K260"/>
    <mergeCell ref="B259:C259"/>
    <mergeCell ref="D259:E259"/>
    <mergeCell ref="F259:G259"/>
    <mergeCell ref="H259:I259"/>
    <mergeCell ref="A256:L256"/>
    <mergeCell ref="B258:C258"/>
    <mergeCell ref="D258:E258"/>
    <mergeCell ref="F258:G258"/>
    <mergeCell ref="H258:I258"/>
    <mergeCell ref="J258:K258"/>
    <mergeCell ref="J247:L247"/>
    <mergeCell ref="J248:L248"/>
    <mergeCell ref="J250:L250"/>
    <mergeCell ref="A255:L255"/>
    <mergeCell ref="J233:K233"/>
    <mergeCell ref="B235:C235"/>
    <mergeCell ref="D235:E235"/>
    <mergeCell ref="F235:G235"/>
    <mergeCell ref="H235:I235"/>
    <mergeCell ref="J235:K235"/>
    <mergeCell ref="B233:C233"/>
    <mergeCell ref="D233:E233"/>
    <mergeCell ref="F233:G233"/>
    <mergeCell ref="H233:I233"/>
    <mergeCell ref="F231:G231"/>
    <mergeCell ref="H231:I231"/>
    <mergeCell ref="J231:K231"/>
    <mergeCell ref="B232:C232"/>
    <mergeCell ref="D232:E232"/>
    <mergeCell ref="F232:G232"/>
    <mergeCell ref="H232:I232"/>
    <mergeCell ref="J232:K232"/>
    <mergeCell ref="B230:C230"/>
    <mergeCell ref="D230:E230"/>
    <mergeCell ref="B231:C231"/>
    <mergeCell ref="D231:E231"/>
    <mergeCell ref="J228:K228"/>
    <mergeCell ref="B229:C229"/>
    <mergeCell ref="D229:E229"/>
    <mergeCell ref="F229:G229"/>
    <mergeCell ref="H229:I229"/>
    <mergeCell ref="J229:K229"/>
    <mergeCell ref="B228:C228"/>
    <mergeCell ref="D228:E228"/>
    <mergeCell ref="F228:G228"/>
    <mergeCell ref="H228:I228"/>
    <mergeCell ref="J226:K226"/>
    <mergeCell ref="B227:C227"/>
    <mergeCell ref="D227:E227"/>
    <mergeCell ref="F227:G227"/>
    <mergeCell ref="H227:I227"/>
    <mergeCell ref="J227:K227"/>
    <mergeCell ref="B226:C226"/>
    <mergeCell ref="D226:E226"/>
    <mergeCell ref="F226:G226"/>
    <mergeCell ref="H226:I226"/>
    <mergeCell ref="A223:L223"/>
    <mergeCell ref="B225:C225"/>
    <mergeCell ref="D225:E225"/>
    <mergeCell ref="F225:G225"/>
    <mergeCell ref="H225:I225"/>
    <mergeCell ref="J225:K225"/>
    <mergeCell ref="J214:L214"/>
    <mergeCell ref="J215:L215"/>
    <mergeCell ref="J217:L217"/>
    <mergeCell ref="A222:L222"/>
    <mergeCell ref="J198:K198"/>
    <mergeCell ref="B200:C200"/>
    <mergeCell ref="D200:E200"/>
    <mergeCell ref="F200:G200"/>
    <mergeCell ref="H200:I200"/>
    <mergeCell ref="J200:K200"/>
    <mergeCell ref="B198:C198"/>
    <mergeCell ref="D198:E198"/>
    <mergeCell ref="F198:G198"/>
    <mergeCell ref="H198:I198"/>
    <mergeCell ref="F196:G196"/>
    <mergeCell ref="H196:I196"/>
    <mergeCell ref="J196:K196"/>
    <mergeCell ref="B197:C197"/>
    <mergeCell ref="D197:E197"/>
    <mergeCell ref="F197:G197"/>
    <mergeCell ref="H197:I197"/>
    <mergeCell ref="J197:K197"/>
    <mergeCell ref="B195:C195"/>
    <mergeCell ref="D195:E195"/>
    <mergeCell ref="B196:C196"/>
    <mergeCell ref="D196:E196"/>
    <mergeCell ref="J193:K193"/>
    <mergeCell ref="B194:C194"/>
    <mergeCell ref="D194:E194"/>
    <mergeCell ref="F194:G194"/>
    <mergeCell ref="H194:I194"/>
    <mergeCell ref="J194:K194"/>
    <mergeCell ref="B193:C193"/>
    <mergeCell ref="D193:E193"/>
    <mergeCell ref="F193:G193"/>
    <mergeCell ref="H193:I193"/>
    <mergeCell ref="J191:K191"/>
    <mergeCell ref="B192:C192"/>
    <mergeCell ref="D192:E192"/>
    <mergeCell ref="F192:G192"/>
    <mergeCell ref="H192:I192"/>
    <mergeCell ref="J192:K192"/>
    <mergeCell ref="B191:C191"/>
    <mergeCell ref="D191:E191"/>
    <mergeCell ref="F191:G191"/>
    <mergeCell ref="H191:I191"/>
    <mergeCell ref="A188:L188"/>
    <mergeCell ref="B190:C190"/>
    <mergeCell ref="D190:E190"/>
    <mergeCell ref="F190:G190"/>
    <mergeCell ref="H190:I190"/>
    <mergeCell ref="J190:K190"/>
    <mergeCell ref="J179:L179"/>
    <mergeCell ref="J180:L180"/>
    <mergeCell ref="J182:L182"/>
    <mergeCell ref="A187:L187"/>
    <mergeCell ref="J163:K163"/>
    <mergeCell ref="B165:C165"/>
    <mergeCell ref="D165:E165"/>
    <mergeCell ref="F165:G165"/>
    <mergeCell ref="H165:I165"/>
    <mergeCell ref="J165:K165"/>
    <mergeCell ref="B163:C163"/>
    <mergeCell ref="D163:E163"/>
    <mergeCell ref="F163:G163"/>
    <mergeCell ref="H163:I163"/>
    <mergeCell ref="J161:K161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59:K159"/>
    <mergeCell ref="B160:C160"/>
    <mergeCell ref="D160:E160"/>
    <mergeCell ref="J160:K160"/>
    <mergeCell ref="B159:C159"/>
    <mergeCell ref="D159:E159"/>
    <mergeCell ref="F159:G159"/>
    <mergeCell ref="H159:I159"/>
    <mergeCell ref="J157:K157"/>
    <mergeCell ref="B158:C158"/>
    <mergeCell ref="D158:E158"/>
    <mergeCell ref="F158:G158"/>
    <mergeCell ref="H158:I158"/>
    <mergeCell ref="J158:K158"/>
    <mergeCell ref="B157:C157"/>
    <mergeCell ref="D157:E157"/>
    <mergeCell ref="F157:G157"/>
    <mergeCell ref="H157:I157"/>
    <mergeCell ref="J155:K155"/>
    <mergeCell ref="B156:C156"/>
    <mergeCell ref="D156:E156"/>
    <mergeCell ref="F156:G156"/>
    <mergeCell ref="H156:I156"/>
    <mergeCell ref="J156:K156"/>
    <mergeCell ref="B155:C155"/>
    <mergeCell ref="D155:E155"/>
    <mergeCell ref="F155:G155"/>
    <mergeCell ref="H155:I155"/>
    <mergeCell ref="J145:L145"/>
    <mergeCell ref="J147:L147"/>
    <mergeCell ref="A152:L152"/>
    <mergeCell ref="A153:L153"/>
    <mergeCell ref="E111:F111"/>
    <mergeCell ref="G111:G112"/>
    <mergeCell ref="H111:L111"/>
    <mergeCell ref="J144:L144"/>
    <mergeCell ref="A111:A112"/>
    <mergeCell ref="B111:B112"/>
    <mergeCell ref="C111:C112"/>
    <mergeCell ref="D111:D112"/>
    <mergeCell ref="E101:F101"/>
    <mergeCell ref="G101:G102"/>
    <mergeCell ref="H101:L101"/>
    <mergeCell ref="A109:L109"/>
    <mergeCell ref="A101:A102"/>
    <mergeCell ref="B101:B102"/>
    <mergeCell ref="C101:C102"/>
    <mergeCell ref="D101:D102"/>
    <mergeCell ref="A87:L87"/>
    <mergeCell ref="A94:L94"/>
    <mergeCell ref="A95:A96"/>
    <mergeCell ref="B95:B96"/>
    <mergeCell ref="C95:C96"/>
    <mergeCell ref="D95:D96"/>
    <mergeCell ref="E95:F95"/>
    <mergeCell ref="G95:G96"/>
    <mergeCell ref="H95:L95"/>
    <mergeCell ref="E81:F81"/>
    <mergeCell ref="G81:G82"/>
    <mergeCell ref="H81:L81"/>
    <mergeCell ref="A86:L86"/>
    <mergeCell ref="A81:A82"/>
    <mergeCell ref="B81:B82"/>
    <mergeCell ref="C81:C82"/>
    <mergeCell ref="D81:D82"/>
    <mergeCell ref="I78:I79"/>
    <mergeCell ref="J78:J79"/>
    <mergeCell ref="K78:K79"/>
    <mergeCell ref="L78:L79"/>
    <mergeCell ref="J76:J77"/>
    <mergeCell ref="K76:K77"/>
    <mergeCell ref="L76:L77"/>
    <mergeCell ref="A78:A79"/>
    <mergeCell ref="B78:B79"/>
    <mergeCell ref="C78:C79"/>
    <mergeCell ref="D78:D79"/>
    <mergeCell ref="E78:E79"/>
    <mergeCell ref="F78:F79"/>
    <mergeCell ref="H78:H79"/>
    <mergeCell ref="E76:E77"/>
    <mergeCell ref="F76:F77"/>
    <mergeCell ref="H76:H77"/>
    <mergeCell ref="I76:I77"/>
    <mergeCell ref="A76:A77"/>
    <mergeCell ref="B76:B77"/>
    <mergeCell ref="C76:C77"/>
    <mergeCell ref="D76:D77"/>
    <mergeCell ref="I74:I75"/>
    <mergeCell ref="J74:J75"/>
    <mergeCell ref="K74:K75"/>
    <mergeCell ref="L74:L75"/>
    <mergeCell ref="J72:J73"/>
    <mergeCell ref="K72:K73"/>
    <mergeCell ref="L72:L73"/>
    <mergeCell ref="A74:A75"/>
    <mergeCell ref="B74:B75"/>
    <mergeCell ref="C74:C75"/>
    <mergeCell ref="D74:D75"/>
    <mergeCell ref="E74:E75"/>
    <mergeCell ref="F74:F75"/>
    <mergeCell ref="H74:H75"/>
    <mergeCell ref="E72:E73"/>
    <mergeCell ref="F72:F73"/>
    <mergeCell ref="H72:H73"/>
    <mergeCell ref="I72:I73"/>
    <mergeCell ref="A72:A73"/>
    <mergeCell ref="B72:B73"/>
    <mergeCell ref="C72:C73"/>
    <mergeCell ref="D72:D73"/>
    <mergeCell ref="I69:I70"/>
    <mergeCell ref="J69:J70"/>
    <mergeCell ref="K69:K70"/>
    <mergeCell ref="L69:L70"/>
    <mergeCell ref="J67:J68"/>
    <mergeCell ref="K67:K68"/>
    <mergeCell ref="L67:L68"/>
    <mergeCell ref="A69:A70"/>
    <mergeCell ref="B69:B70"/>
    <mergeCell ref="C69:C70"/>
    <mergeCell ref="D69:D70"/>
    <mergeCell ref="E69:E70"/>
    <mergeCell ref="F69:F70"/>
    <mergeCell ref="H69:H70"/>
    <mergeCell ref="E67:E68"/>
    <mergeCell ref="F67:F68"/>
    <mergeCell ref="H67:H68"/>
    <mergeCell ref="I67:I68"/>
    <mergeCell ref="A67:A68"/>
    <mergeCell ref="B67:B68"/>
    <mergeCell ref="C67:C68"/>
    <mergeCell ref="D67:D68"/>
    <mergeCell ref="J63:J64"/>
    <mergeCell ref="K63:K64"/>
    <mergeCell ref="L63:L64"/>
    <mergeCell ref="A66:L66"/>
    <mergeCell ref="E63:E64"/>
    <mergeCell ref="F63:F64"/>
    <mergeCell ref="H63:H64"/>
    <mergeCell ref="I63:I64"/>
    <mergeCell ref="A63:A64"/>
    <mergeCell ref="B63:B64"/>
    <mergeCell ref="C63:C64"/>
    <mergeCell ref="D63:D64"/>
    <mergeCell ref="A57:L57"/>
    <mergeCell ref="A59:A60"/>
    <mergeCell ref="B59:B60"/>
    <mergeCell ref="C59:C60"/>
    <mergeCell ref="D59:D60"/>
    <mergeCell ref="E59:F59"/>
    <mergeCell ref="G59:G60"/>
    <mergeCell ref="H59:L59"/>
    <mergeCell ref="J54:J55"/>
    <mergeCell ref="K54:K55"/>
    <mergeCell ref="L54:L55"/>
    <mergeCell ref="A56:L56"/>
    <mergeCell ref="K52:K53"/>
    <mergeCell ref="L52:L53"/>
    <mergeCell ref="A54:A55"/>
    <mergeCell ref="B54:B55"/>
    <mergeCell ref="C54:C55"/>
    <mergeCell ref="D54:D55"/>
    <mergeCell ref="E54:E55"/>
    <mergeCell ref="F54:F55"/>
    <mergeCell ref="H54:H55"/>
    <mergeCell ref="I54:I55"/>
    <mergeCell ref="A50:L50"/>
    <mergeCell ref="A52:A53"/>
    <mergeCell ref="B52:B53"/>
    <mergeCell ref="C52:C53"/>
    <mergeCell ref="D52:D53"/>
    <mergeCell ref="E52:E53"/>
    <mergeCell ref="F52:F53"/>
    <mergeCell ref="H52:H53"/>
    <mergeCell ref="I52:I53"/>
    <mergeCell ref="J52:J53"/>
    <mergeCell ref="I47:I48"/>
    <mergeCell ref="J47:J48"/>
    <mergeCell ref="K47:K48"/>
    <mergeCell ref="L47:L48"/>
    <mergeCell ref="J43:J44"/>
    <mergeCell ref="K43:K44"/>
    <mergeCell ref="L43:L44"/>
    <mergeCell ref="A47:A48"/>
    <mergeCell ref="B47:B48"/>
    <mergeCell ref="C47:C48"/>
    <mergeCell ref="D47:D48"/>
    <mergeCell ref="E47:E48"/>
    <mergeCell ref="F47:F48"/>
    <mergeCell ref="H47:H48"/>
    <mergeCell ref="E43:E44"/>
    <mergeCell ref="F43:F44"/>
    <mergeCell ref="H43:H44"/>
    <mergeCell ref="I43:I44"/>
    <mergeCell ref="A43:A44"/>
    <mergeCell ref="B43:B44"/>
    <mergeCell ref="C43:C44"/>
    <mergeCell ref="D43:D44"/>
    <mergeCell ref="J38:J39"/>
    <mergeCell ref="K38:K39"/>
    <mergeCell ref="L38:L39"/>
    <mergeCell ref="A40:A41"/>
    <mergeCell ref="B40:B41"/>
    <mergeCell ref="C40:C41"/>
    <mergeCell ref="D40:D41"/>
    <mergeCell ref="E40:F40"/>
    <mergeCell ref="G40:G41"/>
    <mergeCell ref="H40:L40"/>
    <mergeCell ref="E38:E39"/>
    <mergeCell ref="F38:F39"/>
    <mergeCell ref="H38:H39"/>
    <mergeCell ref="I38:I39"/>
    <mergeCell ref="A38:A39"/>
    <mergeCell ref="B38:B39"/>
    <mergeCell ref="C38:C39"/>
    <mergeCell ref="D38:D39"/>
    <mergeCell ref="I36:I37"/>
    <mergeCell ref="J36:J37"/>
    <mergeCell ref="K36:K37"/>
    <mergeCell ref="L36:L37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H36:H37"/>
    <mergeCell ref="E34:E35"/>
    <mergeCell ref="F34:F35"/>
    <mergeCell ref="H34:H35"/>
    <mergeCell ref="I34:I35"/>
    <mergeCell ref="A34:A35"/>
    <mergeCell ref="B34:B35"/>
    <mergeCell ref="C34:C35"/>
    <mergeCell ref="D34:D35"/>
    <mergeCell ref="I32:I33"/>
    <mergeCell ref="J32:J33"/>
    <mergeCell ref="K32:K33"/>
    <mergeCell ref="L32:L33"/>
    <mergeCell ref="J30:J31"/>
    <mergeCell ref="K30:K31"/>
    <mergeCell ref="L30:L31"/>
    <mergeCell ref="A32:A33"/>
    <mergeCell ref="B32:B33"/>
    <mergeCell ref="C32:C33"/>
    <mergeCell ref="D32:D33"/>
    <mergeCell ref="E32:E33"/>
    <mergeCell ref="F32:F33"/>
    <mergeCell ref="H32:H33"/>
    <mergeCell ref="A28:L28"/>
    <mergeCell ref="A29:L29"/>
    <mergeCell ref="A30:A31"/>
    <mergeCell ref="B30:B31"/>
    <mergeCell ref="C30:C31"/>
    <mergeCell ref="D30:D31"/>
    <mergeCell ref="E30:E31"/>
    <mergeCell ref="F30:F31"/>
    <mergeCell ref="H30:H31"/>
    <mergeCell ref="I30:I31"/>
    <mergeCell ref="A15:L15"/>
    <mergeCell ref="A16:L16"/>
    <mergeCell ref="A20:L20"/>
    <mergeCell ref="A22:A23"/>
    <mergeCell ref="B22:B23"/>
    <mergeCell ref="C22:C23"/>
    <mergeCell ref="D22:D23"/>
    <mergeCell ref="E22:F22"/>
    <mergeCell ref="G22:G23"/>
    <mergeCell ref="H22:L22"/>
    <mergeCell ref="K6:L6"/>
    <mergeCell ref="K7:L7"/>
    <mergeCell ref="A9:L9"/>
    <mergeCell ref="A12:A13"/>
    <mergeCell ref="B12:B13"/>
    <mergeCell ref="C12:C13"/>
    <mergeCell ref="D12:D13"/>
    <mergeCell ref="E12:F12"/>
    <mergeCell ref="G12:G13"/>
    <mergeCell ref="H12:L12"/>
    <mergeCell ref="K2:L2"/>
    <mergeCell ref="K3:L3"/>
    <mergeCell ref="K4:L4"/>
    <mergeCell ref="K5:L5"/>
  </mergeCells>
  <printOptions/>
  <pageMargins left="0.3937007874015748" right="0.3937007874015748" top="0.984251968503937" bottom="0.984251968503937" header="0.5118110236220472" footer="0.5118110236220472"/>
  <pageSetup firstPageNumber="13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2005-07-15T08:57:01Z</cp:lastPrinted>
  <dcterms:created xsi:type="dcterms:W3CDTF">2005-07-12T06:00:29Z</dcterms:created>
  <dcterms:modified xsi:type="dcterms:W3CDTF">2005-07-18T08:48:49Z</dcterms:modified>
  <cp:category/>
  <cp:version/>
  <cp:contentType/>
  <cp:contentStatus/>
</cp:coreProperties>
</file>