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<sst xmlns="http://schemas.openxmlformats.org/spreadsheetml/2006/main" count="135" uniqueCount="95">
  <si>
    <t>KULTURA FIZYCZNA I SPORT</t>
  </si>
  <si>
    <t>Wpłaty z tytułu odpłatnego nabycia prawa własności oraz prawa użytkowania wieczystego nieruchomości (spłaty rat z lat poprzednich - 10.000)</t>
  </si>
  <si>
    <t>0870</t>
  </si>
  <si>
    <t xml:space="preserve">Wpływy ze składników majątkowych </t>
  </si>
  <si>
    <t>Wydatki na zakup i objęcie akcji, wniesienie wkładów do spółek prawa handlowego (Szpital Powiatowy Spółka Z O.O.</t>
  </si>
  <si>
    <t>Pozostała działalność (Kurenda 12.000 + CKS Zelgno 21.500)</t>
  </si>
  <si>
    <t>Pozostała działalność w tym :sport gminny 19.100, Cykoln 22.000, UKS Huragan 2.914</t>
  </si>
  <si>
    <t xml:space="preserve">                                                                                                                                                 do Uchwały Nr .......................</t>
  </si>
  <si>
    <t xml:space="preserve">                                                                                                                                             z dnia 21 grudnia 2004 roku</t>
  </si>
  <si>
    <t>zmieniającej Uchwałę Nr XXXI/271/04</t>
  </si>
  <si>
    <t xml:space="preserve">  </t>
  </si>
  <si>
    <t>Załącznik Nr 1</t>
  </si>
  <si>
    <t xml:space="preserve">Rady Gminy Chełmża </t>
  </si>
  <si>
    <t xml:space="preserve">z dnia 21 grudnia 2005r. </t>
  </si>
  <si>
    <t xml:space="preserve">z dnia 20 grudnia 2004r. </t>
  </si>
  <si>
    <t xml:space="preserve">w sprawie budżetu Gminy na 2005r. </t>
  </si>
  <si>
    <t xml:space="preserve">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</si>
  <si>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Rady Gminy Chełmża </t>
  </si>
  <si>
    <t xml:space="preserve">Plan dochodów </t>
  </si>
  <si>
    <t>budżetowych  na 2005 rok</t>
  </si>
  <si>
    <t>Dz.</t>
  </si>
  <si>
    <t>Rozdz.</t>
  </si>
  <si>
    <t>§</t>
  </si>
  <si>
    <t>TREŚĆ</t>
  </si>
  <si>
    <t>Plan na 2005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</si>
  <si>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</si>
  <si>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</si>
  <si>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</si>
  <si>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</si>
  <si>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</si>
  <si>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01010</t>
  </si>
  <si>
    <t>Infrastruktura wodociągowa i sanitacyjna wsi</t>
  </si>
  <si>
    <t xml:space="preserve">Pozostała działalność </t>
  </si>
  <si>
    <t>0750</t>
  </si>
  <si>
    <t>GOSPODARKA MIESZKANIOWA</t>
  </si>
  <si>
    <t xml:space="preserve">Gospodarka gruntami i nieruchomościami </t>
  </si>
  <si>
    <t xml:space="preserve">Dochody z najmu i dzierżawy składników majątkowych Skarbu Państwa lub jednostek samorządu terytorialnego oraz innych umów o podobnym charakterze                                                                                                             - z gruntów 22.732                                                                                                                    - wynajem mieszkań komunalnych - 66.000                                                                                                                                                                                        - wynajem lokali użytkowych 35.600                                                                        </t>
  </si>
  <si>
    <t>0770</t>
  </si>
  <si>
    <t>ADMINISTRACJA PUBLICZNA</t>
  </si>
  <si>
    <t>RÓŻNE ROZLICZENIA</t>
  </si>
  <si>
    <t>OŚWIATA I WYCHOWANIE</t>
  </si>
  <si>
    <t xml:space="preserve">Szkoły podstawowe </t>
  </si>
  <si>
    <t>Dotacje celowe otrzymane z budżetu państwa na realizację inwestycji własnych (remont dachu w Kończewicach)</t>
  </si>
  <si>
    <t xml:space="preserve">Gimnazja </t>
  </si>
  <si>
    <t xml:space="preserve">Dotacje celowe przekazane z budżetu państwa na realizację inwestycji i zakupów inwestycyjnych własnych gmin </t>
  </si>
  <si>
    <t xml:space="preserve">Świetlice szkolne </t>
  </si>
  <si>
    <t xml:space="preserve">Gospodarka ściekowa i ochrona wód </t>
  </si>
  <si>
    <t>OGÓŁEM :</t>
  </si>
  <si>
    <t>Plan wydatków</t>
  </si>
  <si>
    <t xml:space="preserve">budżetowych na 2005 rok. </t>
  </si>
  <si>
    <t>Treść</t>
  </si>
  <si>
    <t>Plan na   2005 r</t>
  </si>
  <si>
    <t>Zwiększenie</t>
  </si>
  <si>
    <t>Zmniejszenie</t>
  </si>
  <si>
    <t xml:space="preserve">Zakup materiałów i wyposażenia </t>
  </si>
  <si>
    <t xml:space="preserve">Zakup usług pozostałych </t>
  </si>
  <si>
    <t>"Sieć wodociągowa wymiana rur azbestowo - cementowych na PCV Kończewice - centrum" Skąpe, Kończewice - Ogrodniki, Browina I i II cz. I</t>
  </si>
  <si>
    <t xml:space="preserve"> </t>
  </si>
  <si>
    <t>Zakup materiałów i wyposażenia</t>
  </si>
  <si>
    <t>Zakup energii</t>
  </si>
  <si>
    <t xml:space="preserve">Zakup usług remontowych </t>
  </si>
  <si>
    <t>Zakup usług pozostałych</t>
  </si>
  <si>
    <t>Składki na ubezpieczenia społeczne</t>
  </si>
  <si>
    <t>Składki na Fundusz Pracy</t>
  </si>
  <si>
    <t>Odpisy na zakładowy fundusz świadczeń socjalnych</t>
  </si>
  <si>
    <t>Urzędy Gmin</t>
  </si>
  <si>
    <t>Wydatki osobowe niezaliczone do wynagrodzeń</t>
  </si>
  <si>
    <t xml:space="preserve">Opłaty za usługi internetowe </t>
  </si>
  <si>
    <t>Pozostała działalność w tym :</t>
  </si>
  <si>
    <t>(Rady Sołeckie – 67.691) (Grupa budowlana – 242.000, promocja Gminy -55.000, otwarcie sezonu w Zalesiu - 7.000 różne 2.000</t>
  </si>
  <si>
    <t>Zakup materiałów i wyposażenia w tym : grupa budowlana 10.000</t>
  </si>
  <si>
    <t>Różne opłaty i składki</t>
  </si>
  <si>
    <t>BEZPIECZEŃSTWO PUBLICZNE I OCHRONA PRZECIWPOŻAROWA</t>
  </si>
  <si>
    <t>Ochotnicze Straże Pożarne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</si>
  <si>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</si>
  <si>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</si>
  <si>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</si>
  <si>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</si>
  <si>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>Rezerwy</t>
  </si>
  <si>
    <t>OŚWIATA  I  WYCHOWANIE</t>
  </si>
  <si>
    <t>Wynagrodzenia osobowe pracowników (w tym nagrody organu prowadzącego)</t>
  </si>
  <si>
    <t xml:space="preserve">Krajowe podróże służbowe </t>
  </si>
  <si>
    <t>Remont dachu w SP Kończewice i łącznik</t>
  </si>
  <si>
    <t xml:space="preserve">Oddziały przedszkolne w szkołach podstawowych </t>
  </si>
  <si>
    <t>Wynagrodzenia osobowe pracowników</t>
  </si>
  <si>
    <t xml:space="preserve">Rozbudowa Gimnazjum Pluskowęsy </t>
  </si>
  <si>
    <t>OCHRONA  ZDROWIA</t>
  </si>
  <si>
    <t>EDUKACYJNA  OPIEKA  WYCHOWAWCZA</t>
  </si>
  <si>
    <t xml:space="preserve">Odpisy na zakładowy fundusz świadczeń socjalnych </t>
  </si>
  <si>
    <t xml:space="preserve">GOSPODARKA KOMUNALNA I OCHRONA ŚRODOWISKA </t>
  </si>
  <si>
    <t>ZPORR Projekt Nr 1 - "Uporządkowanie gospodarki ściekowej w rejonach drogi krajowej Nr 1 oraz jeziora chełmżyńskiego" - etap I (Załącznik Nr 6)</t>
  </si>
  <si>
    <t xml:space="preserve"> Współfinansowanie programów i projektów realizowanych ze środków z funduszy strukturalnych, Funduszu Spójności oraz z Sekcji Gwarancji Europejskiego Funduszu Orientacji i Gwarancji Rolnej "Budowa sieci kanalizacji sanitarnej Browina - Kończewice i Głuchowo - Windak - Kończewice" </t>
  </si>
  <si>
    <t>KULTURA I OCHRONA DZIEDZICTWA NARODOWEGO</t>
  </si>
  <si>
    <t xml:space="preserve">Biblioteki </t>
  </si>
  <si>
    <t>do Uchwały Nr XLVI/371/05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</si>
</sst>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3" xfId="0" applyNumberFormat="1" applyFont="1" applyBorder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vertical="top" wrapText="1"/>
    </xf>
    <xf numFmtId="3" fontId="2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0" fontId="1" fillId="0" borderId="2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" fontId="2" fillId="0" borderId="5" xfId="0" applyNumberFormat="1" applyFont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64" fontId="1" fillId="0" borderId="1" xfId="15" applyNumberFormat="1" applyFont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164" fontId="1" fillId="0" borderId="5" xfId="15" applyNumberFormat="1" applyFont="1" applyBorder="1" applyAlignment="1">
      <alignment vertical="top" wrapText="1"/>
    </xf>
    <xf numFmtId="164" fontId="1" fillId="0" borderId="6" xfId="15" applyNumberFormat="1" applyFont="1" applyBorder="1" applyAlignment="1">
      <alignment vertical="top" wrapText="1"/>
    </xf>
    <xf numFmtId="164" fontId="1" fillId="0" borderId="9" xfId="15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28">
      <selection activeCell="A39" sqref="A39:H39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4.75390625" style="0" bestFit="1" customWidth="1"/>
    <col min="5" max="5" width="9.875" style="0" bestFit="1" customWidth="1"/>
    <col min="6" max="6" width="11.00390625" style="0" customWidth="1"/>
    <col min="7" max="7" width="12.125" style="0" customWidth="1"/>
    <col min="8" max="8" width="14.375" style="0" customWidth="1"/>
  </cols>
  <sheetData>
    <row r="1" spans="1:8" ht="12.75">
      <c r="A1" s="111" t="s">
        <v>16</v>
      </c>
      <c r="B1" s="111"/>
      <c r="C1" s="111"/>
      <c r="D1" s="111" t="s">
        <v>57</v>
      </c>
      <c r="E1" s="111"/>
      <c r="F1" s="111"/>
      <c r="G1" s="135" t="s">
        <v>11</v>
      </c>
      <c r="H1" s="135"/>
    </row>
    <row r="2" spans="1:8" ht="12.75">
      <c r="A2" s="111" t="s">
        <v>7</v>
      </c>
      <c r="B2" s="111"/>
      <c r="C2" s="111"/>
      <c r="D2" s="111" t="s">
        <v>10</v>
      </c>
      <c r="E2" s="111"/>
      <c r="F2" s="111"/>
      <c r="G2" s="135" t="s">
        <v>94</v>
      </c>
      <c r="H2" s="135"/>
    </row>
    <row r="3" spans="1:8" ht="12.75">
      <c r="A3" s="110" t="s">
        <v>17</v>
      </c>
      <c r="B3" s="110"/>
      <c r="C3" s="110"/>
      <c r="D3" s="110" t="s">
        <v>57</v>
      </c>
      <c r="E3" s="110"/>
      <c r="F3" s="110"/>
      <c r="G3" s="136" t="s">
        <v>12</v>
      </c>
      <c r="H3" s="136"/>
    </row>
    <row r="4" spans="1:8" ht="12.75">
      <c r="A4" s="110" t="s">
        <v>8</v>
      </c>
      <c r="B4" s="110"/>
      <c r="C4" s="110"/>
      <c r="D4" s="110" t="s">
        <v>57</v>
      </c>
      <c r="E4" s="110"/>
      <c r="F4" s="110"/>
      <c r="G4" s="136" t="s">
        <v>13</v>
      </c>
      <c r="H4" s="136"/>
    </row>
    <row r="5" spans="1:8" ht="12.75">
      <c r="A5" s="110" t="s">
        <v>57</v>
      </c>
      <c r="B5" s="110" t="s">
        <v>57</v>
      </c>
      <c r="C5" s="110"/>
      <c r="D5" s="110"/>
      <c r="E5" s="110"/>
      <c r="F5" s="110"/>
      <c r="G5" s="136" t="s">
        <v>9</v>
      </c>
      <c r="H5" s="136"/>
    </row>
    <row r="6" spans="1:8" ht="12.75">
      <c r="A6" s="110"/>
      <c r="B6" s="110"/>
      <c r="C6" s="110"/>
      <c r="D6" s="110"/>
      <c r="E6" s="110"/>
      <c r="F6" s="110"/>
      <c r="G6" s="136" t="s">
        <v>14</v>
      </c>
      <c r="H6" s="136"/>
    </row>
    <row r="7" spans="1:8" ht="12.75">
      <c r="A7" s="110" t="s">
        <v>57</v>
      </c>
      <c r="B7" s="110"/>
      <c r="C7" s="110"/>
      <c r="D7" s="110"/>
      <c r="E7" s="110"/>
      <c r="F7" s="110"/>
      <c r="G7" s="136" t="s">
        <v>15</v>
      </c>
      <c r="H7" s="136"/>
    </row>
    <row r="8" spans="1:8" ht="12.75">
      <c r="A8" s="111"/>
      <c r="B8" s="111"/>
      <c r="C8" s="111"/>
      <c r="D8" s="111"/>
      <c r="E8" s="111"/>
      <c r="F8" s="112"/>
      <c r="G8" s="112"/>
      <c r="H8" s="112"/>
    </row>
    <row r="9" spans="1:8" ht="12.75">
      <c r="A9" s="118" t="s">
        <v>18</v>
      </c>
      <c r="B9" s="119"/>
      <c r="C9" s="119"/>
      <c r="D9" s="119"/>
      <c r="E9" s="119"/>
      <c r="F9" s="119"/>
      <c r="G9" s="119"/>
      <c r="H9" s="119"/>
    </row>
    <row r="10" spans="1:8" ht="12.75">
      <c r="A10" s="118" t="s">
        <v>19</v>
      </c>
      <c r="B10" s="119"/>
      <c r="C10" s="119"/>
      <c r="D10" s="119"/>
      <c r="E10" s="119"/>
      <c r="F10" s="119"/>
      <c r="G10" s="119"/>
      <c r="H10" s="119"/>
    </row>
    <row r="11" spans="1:8" ht="12.75">
      <c r="A11" s="2"/>
      <c r="B11" s="2"/>
      <c r="C11" s="3"/>
      <c r="D11" s="4"/>
      <c r="E11" s="5"/>
      <c r="F11" s="1"/>
      <c r="G11" s="1"/>
      <c r="H11" s="1"/>
    </row>
    <row r="12" spans="1:8" ht="26.25" thickBot="1">
      <c r="A12" s="106" t="s">
        <v>20</v>
      </c>
      <c r="B12" s="106" t="s">
        <v>21</v>
      </c>
      <c r="C12" s="107" t="s">
        <v>22</v>
      </c>
      <c r="D12" s="106" t="s">
        <v>23</v>
      </c>
      <c r="E12" s="108" t="s">
        <v>24</v>
      </c>
      <c r="F12" s="109" t="s">
        <v>25</v>
      </c>
      <c r="G12" s="109" t="s">
        <v>26</v>
      </c>
      <c r="H12" s="109" t="s">
        <v>27</v>
      </c>
    </row>
    <row r="13" spans="1:8" ht="14.25" thickBot="1" thickTop="1">
      <c r="A13" s="26">
        <v>700</v>
      </c>
      <c r="B13" s="113" t="s">
        <v>34</v>
      </c>
      <c r="C13" s="114"/>
      <c r="D13" s="115"/>
      <c r="E13" s="27">
        <v>436768</v>
      </c>
      <c r="F13" s="102">
        <f>F14</f>
        <v>129085</v>
      </c>
      <c r="G13" s="27">
        <f>G14</f>
        <v>128612</v>
      </c>
      <c r="H13" s="9">
        <f aca="true" t="shared" si="0" ref="H13:H23">E13+F13-G13</f>
        <v>437241</v>
      </c>
    </row>
    <row r="14" spans="1:8" ht="26.25" customHeight="1" thickTop="1">
      <c r="A14" s="33"/>
      <c r="B14" s="34">
        <v>70005</v>
      </c>
      <c r="C14" s="116" t="s">
        <v>35</v>
      </c>
      <c r="D14" s="117"/>
      <c r="E14" s="35">
        <v>436768</v>
      </c>
      <c r="F14" s="35">
        <f>F15+F16+F17</f>
        <v>129085</v>
      </c>
      <c r="G14" s="35">
        <f>G15+G16</f>
        <v>128612</v>
      </c>
      <c r="H14" s="19">
        <f t="shared" si="0"/>
        <v>437241</v>
      </c>
    </row>
    <row r="15" spans="1:8" ht="140.25">
      <c r="A15" s="28"/>
      <c r="B15" s="36"/>
      <c r="C15" s="22" t="s">
        <v>33</v>
      </c>
      <c r="D15" s="11" t="s">
        <v>36</v>
      </c>
      <c r="E15" s="39">
        <v>128118</v>
      </c>
      <c r="F15" s="13">
        <v>473</v>
      </c>
      <c r="G15" s="13"/>
      <c r="H15" s="14">
        <f t="shared" si="0"/>
        <v>128591</v>
      </c>
    </row>
    <row r="16" spans="1:8" ht="76.5">
      <c r="A16" s="28"/>
      <c r="B16" s="36"/>
      <c r="C16" s="25" t="s">
        <v>37</v>
      </c>
      <c r="D16" s="38" t="s">
        <v>1</v>
      </c>
      <c r="E16" s="39">
        <v>138612</v>
      </c>
      <c r="F16" s="13"/>
      <c r="G16" s="13">
        <v>128612</v>
      </c>
      <c r="H16" s="14">
        <f t="shared" si="0"/>
        <v>10000</v>
      </c>
    </row>
    <row r="17" spans="1:8" ht="26.25" thickBot="1">
      <c r="A17" s="28"/>
      <c r="B17" s="36"/>
      <c r="C17" s="22" t="s">
        <v>2</v>
      </c>
      <c r="D17" s="11" t="s">
        <v>3</v>
      </c>
      <c r="E17" s="32"/>
      <c r="F17" s="101">
        <v>128612</v>
      </c>
      <c r="G17" s="20"/>
      <c r="H17" s="14">
        <f t="shared" si="0"/>
        <v>128612</v>
      </c>
    </row>
    <row r="18" spans="1:8" ht="14.25" thickBot="1" thickTop="1">
      <c r="A18" s="40">
        <v>801</v>
      </c>
      <c r="B18" s="122" t="s">
        <v>40</v>
      </c>
      <c r="C18" s="123"/>
      <c r="D18" s="125"/>
      <c r="E18" s="52">
        <v>1032502</v>
      </c>
      <c r="F18" s="52">
        <f>F19+F21</f>
        <v>0</v>
      </c>
      <c r="G18" s="52">
        <f>G19+G21</f>
        <v>12186</v>
      </c>
      <c r="H18" s="9">
        <f t="shared" si="0"/>
        <v>1020316</v>
      </c>
    </row>
    <row r="19" spans="1:8" ht="13.5" thickTop="1">
      <c r="A19" s="10"/>
      <c r="B19" s="53">
        <v>80101</v>
      </c>
      <c r="C19" s="116" t="s">
        <v>41</v>
      </c>
      <c r="D19" s="117"/>
      <c r="E19" s="54">
        <v>93135</v>
      </c>
      <c r="F19" s="54">
        <f>F20</f>
        <v>0</v>
      </c>
      <c r="G19" s="54">
        <f>G20</f>
        <v>162</v>
      </c>
      <c r="H19" s="46">
        <f t="shared" si="0"/>
        <v>92973</v>
      </c>
    </row>
    <row r="20" spans="1:8" ht="51">
      <c r="A20" s="10"/>
      <c r="B20" s="41"/>
      <c r="C20" s="56">
        <v>6330</v>
      </c>
      <c r="D20" s="11" t="s">
        <v>42</v>
      </c>
      <c r="E20" s="57">
        <v>88650</v>
      </c>
      <c r="F20" s="57"/>
      <c r="G20" s="57">
        <v>162</v>
      </c>
      <c r="H20" s="14">
        <f t="shared" si="0"/>
        <v>88488</v>
      </c>
    </row>
    <row r="21" spans="1:8" ht="12.75">
      <c r="A21" s="10"/>
      <c r="B21" s="41">
        <v>80110</v>
      </c>
      <c r="C21" s="126" t="s">
        <v>43</v>
      </c>
      <c r="D21" s="127"/>
      <c r="E21" s="24">
        <v>917547</v>
      </c>
      <c r="F21" s="24">
        <f>F22</f>
        <v>0</v>
      </c>
      <c r="G21" s="24">
        <f>G22</f>
        <v>12024</v>
      </c>
      <c r="H21" s="21">
        <f t="shared" si="0"/>
        <v>905523</v>
      </c>
    </row>
    <row r="22" spans="1:8" ht="64.5" thickBot="1">
      <c r="A22" s="10"/>
      <c r="B22" s="15"/>
      <c r="C22" s="31">
        <v>6330</v>
      </c>
      <c r="D22" s="49" t="s">
        <v>44</v>
      </c>
      <c r="E22" s="16">
        <v>85725</v>
      </c>
      <c r="F22" s="20"/>
      <c r="G22" s="101">
        <v>12024</v>
      </c>
      <c r="H22" s="14">
        <f t="shared" si="0"/>
        <v>73701</v>
      </c>
    </row>
    <row r="23" spans="1:8" ht="14.25" thickBot="1" thickTop="1">
      <c r="A23" s="63"/>
      <c r="B23" s="66"/>
      <c r="C23" s="66"/>
      <c r="D23" s="67" t="s">
        <v>47</v>
      </c>
      <c r="E23" s="59">
        <f>E18+E13</f>
        <v>1469270</v>
      </c>
      <c r="F23" s="59">
        <f>F18+F13</f>
        <v>129085</v>
      </c>
      <c r="G23" s="59">
        <f>G18+G13</f>
        <v>140798</v>
      </c>
      <c r="H23" s="9">
        <f t="shared" si="0"/>
        <v>1457557</v>
      </c>
    </row>
    <row r="24" spans="1:8" ht="13.5" thickTop="1">
      <c r="A24" s="50"/>
      <c r="B24" s="68"/>
      <c r="C24" s="68"/>
      <c r="D24" s="69"/>
      <c r="E24" s="70"/>
      <c r="F24" s="70"/>
      <c r="G24" s="70"/>
      <c r="H24" s="71"/>
    </row>
    <row r="25" spans="1:8" ht="12.75">
      <c r="A25" s="50"/>
      <c r="B25" s="68"/>
      <c r="C25" s="68"/>
      <c r="D25" s="69"/>
      <c r="E25" s="70"/>
      <c r="F25" s="70"/>
      <c r="G25" s="70"/>
      <c r="H25" s="71"/>
    </row>
    <row r="26" spans="1:8" ht="12.75">
      <c r="A26" s="50"/>
      <c r="B26" s="68"/>
      <c r="C26" s="68"/>
      <c r="D26" s="69"/>
      <c r="E26" s="70"/>
      <c r="F26" s="70"/>
      <c r="G26" s="70"/>
      <c r="H26" s="71"/>
    </row>
    <row r="27" spans="1:8" ht="12.75">
      <c r="A27" s="50"/>
      <c r="B27" s="68"/>
      <c r="C27" s="68"/>
      <c r="D27" s="69"/>
      <c r="E27" s="70"/>
      <c r="F27" s="70"/>
      <c r="G27" s="70"/>
      <c r="H27" s="71"/>
    </row>
    <row r="28" spans="1:8" ht="12.75">
      <c r="A28" s="50"/>
      <c r="B28" s="68"/>
      <c r="C28" s="68"/>
      <c r="D28" s="69"/>
      <c r="E28" s="70"/>
      <c r="F28" s="70"/>
      <c r="G28" s="70"/>
      <c r="H28" s="71"/>
    </row>
    <row r="29" spans="1:8" ht="12.75">
      <c r="A29" s="50"/>
      <c r="B29" s="68"/>
      <c r="C29" s="68"/>
      <c r="D29" s="69"/>
      <c r="E29" s="70"/>
      <c r="F29" s="70"/>
      <c r="G29" s="70"/>
      <c r="H29" s="71"/>
    </row>
    <row r="30" spans="1:8" ht="12.75">
      <c r="A30" s="50"/>
      <c r="B30" s="68"/>
      <c r="C30" s="68"/>
      <c r="D30" s="69"/>
      <c r="E30" s="70"/>
      <c r="F30" s="70"/>
      <c r="G30" s="70"/>
      <c r="H30" s="71"/>
    </row>
    <row r="31" spans="1:8" ht="12.75">
      <c r="A31" s="50"/>
      <c r="B31" s="68"/>
      <c r="C31" s="68"/>
      <c r="D31" s="69"/>
      <c r="E31" s="70"/>
      <c r="F31" s="70"/>
      <c r="G31" s="135" t="s">
        <v>11</v>
      </c>
      <c r="H31" s="135"/>
    </row>
    <row r="32" spans="1:8" ht="12.75">
      <c r="A32" s="50"/>
      <c r="B32" s="68"/>
      <c r="C32" s="68"/>
      <c r="D32" s="69"/>
      <c r="E32" s="70"/>
      <c r="F32" s="70"/>
      <c r="G32" s="135" t="s">
        <v>94</v>
      </c>
      <c r="H32" s="135"/>
    </row>
    <row r="33" spans="1:8" ht="12.75">
      <c r="A33" s="50"/>
      <c r="B33" s="68"/>
      <c r="C33" s="68"/>
      <c r="D33" s="69"/>
      <c r="E33" s="70"/>
      <c r="F33" s="70"/>
      <c r="G33" s="136" t="s">
        <v>12</v>
      </c>
      <c r="H33" s="136"/>
    </row>
    <row r="34" spans="1:8" ht="12.75">
      <c r="A34" s="50"/>
      <c r="B34" s="68"/>
      <c r="C34" s="68"/>
      <c r="D34" s="69"/>
      <c r="E34" s="70"/>
      <c r="F34" s="70"/>
      <c r="G34" s="136" t="s">
        <v>13</v>
      </c>
      <c r="H34" s="136"/>
    </row>
    <row r="35" spans="1:8" ht="12.75">
      <c r="A35" s="111" t="s">
        <v>57</v>
      </c>
      <c r="B35" s="111"/>
      <c r="C35" s="111"/>
      <c r="D35" s="111"/>
      <c r="E35" s="111"/>
      <c r="F35" s="111"/>
      <c r="G35" s="136" t="s">
        <v>9</v>
      </c>
      <c r="H35" s="136"/>
    </row>
    <row r="36" spans="1:8" ht="12.75">
      <c r="A36" s="111" t="s">
        <v>57</v>
      </c>
      <c r="B36" s="111"/>
      <c r="C36" s="111"/>
      <c r="D36" s="111"/>
      <c r="E36" s="111"/>
      <c r="F36" s="111"/>
      <c r="G36" s="136" t="s">
        <v>14</v>
      </c>
      <c r="H36" s="136"/>
    </row>
    <row r="37" spans="1:8" ht="12.75">
      <c r="A37" s="110" t="s">
        <v>57</v>
      </c>
      <c r="B37" s="110"/>
      <c r="C37" s="110"/>
      <c r="D37" s="110"/>
      <c r="E37" s="110"/>
      <c r="F37" s="110"/>
      <c r="G37" s="136" t="s">
        <v>15</v>
      </c>
      <c r="H37" s="136"/>
    </row>
    <row r="38" spans="1:8" ht="12.75">
      <c r="A38" s="110" t="s">
        <v>57</v>
      </c>
      <c r="B38" s="110"/>
      <c r="C38" s="110"/>
      <c r="D38" s="110"/>
      <c r="E38" s="110"/>
      <c r="F38" s="110"/>
      <c r="G38" s="110"/>
      <c r="H38" s="110"/>
    </row>
    <row r="39" spans="1:8" ht="12.75">
      <c r="A39" s="137" t="s">
        <v>48</v>
      </c>
      <c r="B39" s="137"/>
      <c r="C39" s="137"/>
      <c r="D39" s="137"/>
      <c r="E39" s="137"/>
      <c r="F39" s="137"/>
      <c r="G39" s="137"/>
      <c r="H39" s="137"/>
    </row>
    <row r="40" spans="1:8" ht="12.75">
      <c r="A40" s="137" t="s">
        <v>49</v>
      </c>
      <c r="B40" s="137"/>
      <c r="C40" s="137"/>
      <c r="D40" s="137"/>
      <c r="E40" s="137"/>
      <c r="F40" s="137"/>
      <c r="G40" s="137"/>
      <c r="H40" s="137"/>
    </row>
    <row r="41" spans="1:8" ht="12.75">
      <c r="A41" s="72"/>
      <c r="B41" s="72"/>
      <c r="C41" s="72"/>
      <c r="D41" s="72"/>
      <c r="E41" s="73"/>
      <c r="F41" s="74"/>
      <c r="G41" s="74"/>
      <c r="H41" s="74"/>
    </row>
    <row r="42" spans="1:8" ht="26.25" thickBot="1">
      <c r="A42" s="61" t="s">
        <v>20</v>
      </c>
      <c r="B42" s="61" t="s">
        <v>21</v>
      </c>
      <c r="C42" s="61"/>
      <c r="D42" s="61" t="s">
        <v>50</v>
      </c>
      <c r="E42" s="75" t="s">
        <v>51</v>
      </c>
      <c r="F42" s="6" t="s">
        <v>52</v>
      </c>
      <c r="G42" s="6" t="s">
        <v>53</v>
      </c>
      <c r="H42" s="6" t="s">
        <v>27</v>
      </c>
    </row>
    <row r="43" spans="1:8" ht="14.25" thickBot="1" thickTop="1">
      <c r="A43" s="76" t="s">
        <v>28</v>
      </c>
      <c r="B43" s="122" t="s">
        <v>29</v>
      </c>
      <c r="C43" s="123"/>
      <c r="D43" s="124"/>
      <c r="E43" s="8">
        <v>1213484</v>
      </c>
      <c r="F43" s="8">
        <f>F44</f>
        <v>2000</v>
      </c>
      <c r="G43" s="8">
        <f>G44</f>
        <v>0</v>
      </c>
      <c r="H43" s="77">
        <f>E43+F43-G43</f>
        <v>1215484</v>
      </c>
    </row>
    <row r="44" spans="1:8" ht="30.75" customHeight="1" thickTop="1">
      <c r="A44" s="83"/>
      <c r="B44" s="84" t="s">
        <v>30</v>
      </c>
      <c r="C44" s="120" t="s">
        <v>31</v>
      </c>
      <c r="D44" s="121"/>
      <c r="E44" s="18">
        <v>877767</v>
      </c>
      <c r="F44" s="18">
        <f>F45</f>
        <v>2000</v>
      </c>
      <c r="G44" s="18">
        <f>G45</f>
        <v>0</v>
      </c>
      <c r="H44" s="85">
        <f>E44+F44-G44</f>
        <v>879767</v>
      </c>
    </row>
    <row r="45" spans="1:8" ht="64.5" thickBot="1">
      <c r="A45" s="83"/>
      <c r="B45" s="86"/>
      <c r="C45" s="31">
        <v>6050</v>
      </c>
      <c r="D45" s="11" t="s">
        <v>56</v>
      </c>
      <c r="E45" s="55">
        <v>440000</v>
      </c>
      <c r="F45" s="55">
        <v>2000</v>
      </c>
      <c r="G45" s="55"/>
      <c r="H45" s="82">
        <f>E45+F45-G45</f>
        <v>442000</v>
      </c>
    </row>
    <row r="46" spans="1:8" ht="14.25" thickBot="1" thickTop="1">
      <c r="A46" s="40">
        <v>750</v>
      </c>
      <c r="B46" s="122" t="s">
        <v>38</v>
      </c>
      <c r="C46" s="123"/>
      <c r="D46" s="124"/>
      <c r="E46" s="8">
        <v>2314591</v>
      </c>
      <c r="F46" s="8">
        <f>F47+F49</f>
        <v>10761</v>
      </c>
      <c r="G46" s="8">
        <f>G47+G49</f>
        <v>1000</v>
      </c>
      <c r="H46" s="77">
        <f aca="true" t="shared" si="1" ref="H46:H51">E46+F46-G46</f>
        <v>2324352</v>
      </c>
    </row>
    <row r="47" spans="1:8" ht="13.5" thickTop="1">
      <c r="A47" s="128"/>
      <c r="B47" s="60">
        <v>75023</v>
      </c>
      <c r="C47" s="120" t="s">
        <v>65</v>
      </c>
      <c r="D47" s="121"/>
      <c r="E47" s="24">
        <v>1587900</v>
      </c>
      <c r="F47" s="24">
        <f>F48</f>
        <v>10288</v>
      </c>
      <c r="G47" s="24">
        <f>G48</f>
        <v>0</v>
      </c>
      <c r="H47" s="85">
        <f t="shared" si="1"/>
        <v>1598188</v>
      </c>
    </row>
    <row r="48" spans="1:8" ht="12.75">
      <c r="A48" s="128"/>
      <c r="B48" s="10"/>
      <c r="C48" s="51">
        <v>4300</v>
      </c>
      <c r="D48" s="43" t="s">
        <v>61</v>
      </c>
      <c r="E48" s="12">
        <v>115000</v>
      </c>
      <c r="F48" s="103">
        <v>10288</v>
      </c>
      <c r="G48" s="81"/>
      <c r="H48" s="82">
        <f t="shared" si="1"/>
        <v>125288</v>
      </c>
    </row>
    <row r="49" spans="1:8" ht="12.75">
      <c r="A49" s="128"/>
      <c r="B49" s="90">
        <v>75095</v>
      </c>
      <c r="C49" s="120" t="s">
        <v>68</v>
      </c>
      <c r="D49" s="121"/>
      <c r="E49" s="18">
        <v>433191</v>
      </c>
      <c r="F49" s="18">
        <f>F51+F52</f>
        <v>473</v>
      </c>
      <c r="G49" s="18">
        <f>G51+G52</f>
        <v>1000</v>
      </c>
      <c r="H49" s="85">
        <f t="shared" si="1"/>
        <v>432664</v>
      </c>
    </row>
    <row r="50" spans="1:8" ht="62.25" customHeight="1">
      <c r="A50" s="128"/>
      <c r="B50" s="96"/>
      <c r="C50" s="96"/>
      <c r="D50" s="38" t="s">
        <v>69</v>
      </c>
      <c r="E50" s="70" t="s">
        <v>57</v>
      </c>
      <c r="F50" s="81"/>
      <c r="G50" s="81"/>
      <c r="H50" s="82" t="s">
        <v>57</v>
      </c>
    </row>
    <row r="51" spans="1:8" ht="38.25">
      <c r="A51" s="129"/>
      <c r="B51" s="79"/>
      <c r="C51" s="47">
        <v>4210</v>
      </c>
      <c r="D51" s="44" t="s">
        <v>70</v>
      </c>
      <c r="E51" s="16">
        <v>99641</v>
      </c>
      <c r="F51" s="81"/>
      <c r="G51" s="81">
        <v>1000</v>
      </c>
      <c r="H51" s="82">
        <f t="shared" si="1"/>
        <v>98641</v>
      </c>
    </row>
    <row r="52" spans="1:8" ht="13.5" thickBot="1">
      <c r="A52" s="129"/>
      <c r="B52" s="10"/>
      <c r="C52" s="42">
        <v>4300</v>
      </c>
      <c r="D52" s="44" t="s">
        <v>55</v>
      </c>
      <c r="E52" s="16">
        <v>36760</v>
      </c>
      <c r="F52" s="81">
        <v>473</v>
      </c>
      <c r="G52" s="81"/>
      <c r="H52" s="82">
        <f aca="true" t="shared" si="2" ref="H52:H65">E52+F52-G52</f>
        <v>37233</v>
      </c>
    </row>
    <row r="53" spans="1:8" ht="27.75" customHeight="1" thickBot="1" thickTop="1">
      <c r="A53" s="7">
        <v>754</v>
      </c>
      <c r="B53" s="122" t="s">
        <v>72</v>
      </c>
      <c r="C53" s="123"/>
      <c r="D53" s="124"/>
      <c r="E53" s="59">
        <v>112500</v>
      </c>
      <c r="F53" s="59">
        <f>F54</f>
        <v>1000</v>
      </c>
      <c r="G53" s="59">
        <f>G54</f>
        <v>0</v>
      </c>
      <c r="H53" s="77">
        <f t="shared" si="2"/>
        <v>113500</v>
      </c>
    </row>
    <row r="54" spans="1:8" ht="13.5" thickTop="1">
      <c r="A54" s="129"/>
      <c r="B54" s="45">
        <v>75412</v>
      </c>
      <c r="C54" s="126" t="s">
        <v>73</v>
      </c>
      <c r="D54" s="127"/>
      <c r="E54" s="24">
        <v>108500</v>
      </c>
      <c r="F54" s="24">
        <f>F55</f>
        <v>1000</v>
      </c>
      <c r="G54" s="24">
        <f>G55</f>
        <v>0</v>
      </c>
      <c r="H54" s="78">
        <f t="shared" si="2"/>
        <v>109500</v>
      </c>
    </row>
    <row r="55" spans="1:8" ht="26.25" thickBot="1">
      <c r="A55" s="129"/>
      <c r="B55" s="79"/>
      <c r="C55" s="37">
        <v>4210</v>
      </c>
      <c r="D55" s="43" t="s">
        <v>58</v>
      </c>
      <c r="E55" s="12">
        <v>40180</v>
      </c>
      <c r="F55" s="81">
        <v>1000</v>
      </c>
      <c r="G55" s="81"/>
      <c r="H55" s="82">
        <f t="shared" si="2"/>
        <v>41180</v>
      </c>
    </row>
    <row r="56" spans="1:8" ht="14.25" thickBot="1" thickTop="1">
      <c r="A56" s="7">
        <v>757</v>
      </c>
      <c r="B56" s="122" t="s">
        <v>74</v>
      </c>
      <c r="C56" s="123"/>
      <c r="D56" s="124"/>
      <c r="E56" s="8">
        <v>150000</v>
      </c>
      <c r="F56" s="8">
        <f>F57</f>
        <v>0</v>
      </c>
      <c r="G56" s="8">
        <f>G57</f>
        <v>55000</v>
      </c>
      <c r="H56" s="77">
        <f t="shared" si="2"/>
        <v>95000</v>
      </c>
    </row>
    <row r="57" spans="1:8" ht="29.25" customHeight="1" thickTop="1">
      <c r="A57" s="129"/>
      <c r="B57" s="58">
        <v>75702</v>
      </c>
      <c r="C57" s="116" t="s">
        <v>75</v>
      </c>
      <c r="D57" s="117"/>
      <c r="E57" s="24">
        <v>150000</v>
      </c>
      <c r="F57" s="24">
        <f>F58</f>
        <v>0</v>
      </c>
      <c r="G57" s="24">
        <f>G58</f>
        <v>55000</v>
      </c>
      <c r="H57" s="78">
        <f t="shared" si="2"/>
        <v>95000</v>
      </c>
    </row>
    <row r="58" spans="1:8" ht="51.75" thickBot="1">
      <c r="A58" s="129"/>
      <c r="B58" s="95"/>
      <c r="C58" s="97">
        <v>8070</v>
      </c>
      <c r="D58" s="44" t="s">
        <v>76</v>
      </c>
      <c r="E58" s="16">
        <v>150000</v>
      </c>
      <c r="F58" s="88"/>
      <c r="G58" s="88">
        <v>55000</v>
      </c>
      <c r="H58" s="89">
        <f t="shared" si="2"/>
        <v>95000</v>
      </c>
    </row>
    <row r="59" spans="1:8" ht="14.25" thickBot="1" thickTop="1">
      <c r="A59" s="40">
        <v>758</v>
      </c>
      <c r="B59" s="122" t="s">
        <v>39</v>
      </c>
      <c r="C59" s="123"/>
      <c r="D59" s="124"/>
      <c r="E59" s="8">
        <v>25388</v>
      </c>
      <c r="F59" s="8">
        <f>F60</f>
        <v>0</v>
      </c>
      <c r="G59" s="8">
        <f>G60</f>
        <v>25388</v>
      </c>
      <c r="H59" s="77">
        <f t="shared" si="2"/>
        <v>0</v>
      </c>
    </row>
    <row r="60" spans="1:8" ht="13.5" thickTop="1">
      <c r="A60" s="130"/>
      <c r="B60" s="58">
        <v>75818</v>
      </c>
      <c r="C60" s="116" t="s">
        <v>77</v>
      </c>
      <c r="D60" s="117"/>
      <c r="E60" s="24">
        <v>25388</v>
      </c>
      <c r="F60" s="24">
        <f>F61</f>
        <v>0</v>
      </c>
      <c r="G60" s="24">
        <f>G61</f>
        <v>25388</v>
      </c>
      <c r="H60" s="78">
        <f t="shared" si="2"/>
        <v>0</v>
      </c>
    </row>
    <row r="61" spans="1:8" ht="13.5" thickBot="1">
      <c r="A61" s="130"/>
      <c r="B61" s="95"/>
      <c r="C61" s="97">
        <v>4810</v>
      </c>
      <c r="D61" s="44" t="s">
        <v>78</v>
      </c>
      <c r="E61" s="16">
        <v>25388</v>
      </c>
      <c r="F61" s="88"/>
      <c r="G61" s="88">
        <v>25388</v>
      </c>
      <c r="H61" s="89">
        <f t="shared" si="2"/>
        <v>0</v>
      </c>
    </row>
    <row r="62" spans="1:8" ht="14.25" thickBot="1" thickTop="1">
      <c r="A62" s="40">
        <v>801</v>
      </c>
      <c r="B62" s="122" t="s">
        <v>79</v>
      </c>
      <c r="C62" s="123"/>
      <c r="D62" s="124"/>
      <c r="E62" s="8">
        <v>8224842</v>
      </c>
      <c r="F62" s="8">
        <f>F63+F73+F78</f>
        <v>112990</v>
      </c>
      <c r="G62" s="8">
        <f>G63+G73+G78</f>
        <v>63976</v>
      </c>
      <c r="H62" s="77">
        <f t="shared" si="2"/>
        <v>8273856</v>
      </c>
    </row>
    <row r="63" spans="1:8" ht="13.5" thickTop="1">
      <c r="A63" s="129"/>
      <c r="B63" s="29">
        <v>80101</v>
      </c>
      <c r="C63" s="116" t="s">
        <v>41</v>
      </c>
      <c r="D63" s="117"/>
      <c r="E63" s="24">
        <v>3374676</v>
      </c>
      <c r="F63" s="24">
        <f>F64+F65+F66+F67+F68+F69+F70+F71+F72</f>
        <v>61950</v>
      </c>
      <c r="G63" s="24">
        <f>G64+G65+G66+G67+G68+G69+G70+G71+G72</f>
        <v>28862</v>
      </c>
      <c r="H63" s="78">
        <f t="shared" si="2"/>
        <v>3407764</v>
      </c>
    </row>
    <row r="64" spans="1:8" ht="25.5">
      <c r="A64" s="131"/>
      <c r="B64" s="129"/>
      <c r="C64" s="51">
        <v>3020</v>
      </c>
      <c r="D64" s="43" t="s">
        <v>66</v>
      </c>
      <c r="E64" s="12">
        <v>180000</v>
      </c>
      <c r="F64" s="81"/>
      <c r="G64" s="103">
        <v>9000</v>
      </c>
      <c r="H64" s="82">
        <f t="shared" si="2"/>
        <v>171000</v>
      </c>
    </row>
    <row r="65" spans="1:8" ht="38.25">
      <c r="A65" s="131"/>
      <c r="B65" s="129"/>
      <c r="C65" s="51">
        <v>4010</v>
      </c>
      <c r="D65" s="43" t="s">
        <v>80</v>
      </c>
      <c r="E65" s="12">
        <v>1770870</v>
      </c>
      <c r="F65" s="103">
        <v>60950</v>
      </c>
      <c r="G65" s="81"/>
      <c r="H65" s="82">
        <f t="shared" si="2"/>
        <v>1831820</v>
      </c>
    </row>
    <row r="66" spans="1:8" ht="25.5">
      <c r="A66" s="131"/>
      <c r="B66" s="129"/>
      <c r="C66" s="51">
        <v>4110</v>
      </c>
      <c r="D66" s="43" t="s">
        <v>62</v>
      </c>
      <c r="E66" s="12">
        <v>370000</v>
      </c>
      <c r="F66" s="81"/>
      <c r="G66" s="103">
        <v>2500</v>
      </c>
      <c r="H66" s="82">
        <f aca="true" t="shared" si="3" ref="H66:H87">E66+F66-G66</f>
        <v>367500</v>
      </c>
    </row>
    <row r="67" spans="1:8" ht="12.75">
      <c r="A67" s="131"/>
      <c r="B67" s="129"/>
      <c r="C67" s="51">
        <v>4120</v>
      </c>
      <c r="D67" s="43" t="s">
        <v>63</v>
      </c>
      <c r="E67" s="12">
        <v>58000</v>
      </c>
      <c r="F67" s="81"/>
      <c r="G67" s="103">
        <v>9000</v>
      </c>
      <c r="H67" s="82">
        <f t="shared" si="3"/>
        <v>49000</v>
      </c>
    </row>
    <row r="68" spans="1:8" ht="12.75">
      <c r="A68" s="131"/>
      <c r="B68" s="129"/>
      <c r="C68" s="51">
        <v>4300</v>
      </c>
      <c r="D68" s="43" t="s">
        <v>61</v>
      </c>
      <c r="E68" s="12">
        <v>56649</v>
      </c>
      <c r="F68" s="81"/>
      <c r="G68" s="103">
        <v>6700</v>
      </c>
      <c r="H68" s="82">
        <f t="shared" si="3"/>
        <v>49949</v>
      </c>
    </row>
    <row r="69" spans="1:8" ht="12.75">
      <c r="A69" s="131"/>
      <c r="B69" s="129"/>
      <c r="C69" s="51">
        <v>4350</v>
      </c>
      <c r="D69" s="43" t="s">
        <v>67</v>
      </c>
      <c r="E69" s="12">
        <v>4116</v>
      </c>
      <c r="F69" s="81"/>
      <c r="G69" s="103">
        <v>1000</v>
      </c>
      <c r="H69" s="82">
        <f t="shared" si="3"/>
        <v>3116</v>
      </c>
    </row>
    <row r="70" spans="1:8" ht="12.75">
      <c r="A70" s="131"/>
      <c r="B70" s="129"/>
      <c r="C70" s="51">
        <v>4410</v>
      </c>
      <c r="D70" s="43" t="s">
        <v>81</v>
      </c>
      <c r="E70" s="12">
        <v>1662</v>
      </c>
      <c r="F70" s="81"/>
      <c r="G70" s="103">
        <v>500</v>
      </c>
      <c r="H70" s="82">
        <f t="shared" si="3"/>
        <v>1162</v>
      </c>
    </row>
    <row r="71" spans="1:8" ht="25.5">
      <c r="A71" s="131"/>
      <c r="B71" s="129"/>
      <c r="C71" s="51">
        <v>4440</v>
      </c>
      <c r="D71" s="43" t="s">
        <v>64</v>
      </c>
      <c r="E71" s="12">
        <v>129000</v>
      </c>
      <c r="F71" s="103">
        <v>1000</v>
      </c>
      <c r="G71" s="81"/>
      <c r="H71" s="82">
        <f t="shared" si="3"/>
        <v>130000</v>
      </c>
    </row>
    <row r="72" spans="1:8" ht="25.5">
      <c r="A72" s="131"/>
      <c r="B72" s="30"/>
      <c r="C72" s="51">
        <v>6050</v>
      </c>
      <c r="D72" s="11" t="s">
        <v>82</v>
      </c>
      <c r="E72" s="12">
        <v>118200</v>
      </c>
      <c r="F72" s="87"/>
      <c r="G72" s="104">
        <v>162</v>
      </c>
      <c r="H72" s="82">
        <f t="shared" si="3"/>
        <v>118038</v>
      </c>
    </row>
    <row r="73" spans="1:8" ht="27" customHeight="1">
      <c r="A73" s="131"/>
      <c r="B73" s="17">
        <v>80103</v>
      </c>
      <c r="C73" s="120" t="s">
        <v>83</v>
      </c>
      <c r="D73" s="121"/>
      <c r="E73" s="18">
        <v>318500</v>
      </c>
      <c r="F73" s="18">
        <f>F74+F75+F76+F77</f>
        <v>0</v>
      </c>
      <c r="G73" s="18">
        <f>G74+G75+G76+G77</f>
        <v>11000</v>
      </c>
      <c r="H73" s="85">
        <f t="shared" si="3"/>
        <v>307500</v>
      </c>
    </row>
    <row r="74" spans="1:8" ht="25.5">
      <c r="A74" s="131"/>
      <c r="B74" s="132"/>
      <c r="C74" s="51">
        <v>3020</v>
      </c>
      <c r="D74" s="43" t="s">
        <v>66</v>
      </c>
      <c r="E74" s="12">
        <v>23500</v>
      </c>
      <c r="F74" s="81"/>
      <c r="G74" s="103">
        <v>1000</v>
      </c>
      <c r="H74" s="82">
        <f t="shared" si="3"/>
        <v>22500</v>
      </c>
    </row>
    <row r="75" spans="1:8" ht="25.5">
      <c r="A75" s="131"/>
      <c r="B75" s="129"/>
      <c r="C75" s="51">
        <v>4010</v>
      </c>
      <c r="D75" s="43" t="s">
        <v>84</v>
      </c>
      <c r="E75" s="12">
        <v>213000</v>
      </c>
      <c r="F75" s="81"/>
      <c r="G75" s="103">
        <v>7500</v>
      </c>
      <c r="H75" s="82">
        <f t="shared" si="3"/>
        <v>205500</v>
      </c>
    </row>
    <row r="76" spans="1:8" ht="25.5">
      <c r="A76" s="131"/>
      <c r="B76" s="129"/>
      <c r="C76" s="51">
        <v>4110</v>
      </c>
      <c r="D76" s="43" t="s">
        <v>62</v>
      </c>
      <c r="E76" s="12">
        <v>45200</v>
      </c>
      <c r="F76" s="81"/>
      <c r="G76" s="103">
        <v>2000</v>
      </c>
      <c r="H76" s="82">
        <f t="shared" si="3"/>
        <v>43200</v>
      </c>
    </row>
    <row r="77" spans="1:8" ht="12.75">
      <c r="A77" s="131"/>
      <c r="B77" s="129"/>
      <c r="C77" s="51">
        <v>4120</v>
      </c>
      <c r="D77" s="43" t="s">
        <v>63</v>
      </c>
      <c r="E77" s="12">
        <v>6300</v>
      </c>
      <c r="F77" s="81"/>
      <c r="G77" s="103">
        <v>500</v>
      </c>
      <c r="H77" s="82">
        <f t="shared" si="3"/>
        <v>5800</v>
      </c>
    </row>
    <row r="78" spans="1:8" ht="12.75">
      <c r="A78" s="131"/>
      <c r="B78" s="29">
        <v>80110</v>
      </c>
      <c r="C78" s="120" t="s">
        <v>43</v>
      </c>
      <c r="D78" s="121"/>
      <c r="E78" s="18">
        <v>3540880</v>
      </c>
      <c r="F78" s="18">
        <f>F79+F80+F81+F82+F83+F84+F85+F86+F87</f>
        <v>51040</v>
      </c>
      <c r="G78" s="18">
        <f>G79+G80+G81+G82+G83+G84+G85+G86+G87</f>
        <v>24114</v>
      </c>
      <c r="H78" s="85">
        <f t="shared" si="3"/>
        <v>3567806</v>
      </c>
    </row>
    <row r="79" spans="1:8" ht="25.5">
      <c r="A79" s="131"/>
      <c r="B79" s="132"/>
      <c r="C79" s="51">
        <v>3020</v>
      </c>
      <c r="D79" s="43" t="s">
        <v>66</v>
      </c>
      <c r="E79" s="12">
        <v>110000</v>
      </c>
      <c r="F79" s="81"/>
      <c r="G79" s="103">
        <v>5000</v>
      </c>
      <c r="H79" s="82">
        <f t="shared" si="3"/>
        <v>105000</v>
      </c>
    </row>
    <row r="80" spans="1:8" ht="38.25">
      <c r="A80" s="131"/>
      <c r="B80" s="129"/>
      <c r="C80" s="51">
        <v>4010</v>
      </c>
      <c r="D80" s="43" t="s">
        <v>80</v>
      </c>
      <c r="E80" s="12">
        <v>969775</v>
      </c>
      <c r="F80" s="103">
        <v>49890</v>
      </c>
      <c r="G80" s="81"/>
      <c r="H80" s="82">
        <f t="shared" si="3"/>
        <v>1019665</v>
      </c>
    </row>
    <row r="81" spans="1:8" ht="25.5">
      <c r="A81" s="131"/>
      <c r="B81" s="129"/>
      <c r="C81" s="51">
        <v>4110</v>
      </c>
      <c r="D81" s="43" t="s">
        <v>62</v>
      </c>
      <c r="E81" s="12">
        <v>200000</v>
      </c>
      <c r="F81" s="103">
        <v>840</v>
      </c>
      <c r="G81" s="81"/>
      <c r="H81" s="82">
        <f t="shared" si="3"/>
        <v>200840</v>
      </c>
    </row>
    <row r="82" spans="1:8" ht="12.75">
      <c r="A82" s="131"/>
      <c r="B82" s="129"/>
      <c r="C82" s="51">
        <v>4120</v>
      </c>
      <c r="D82" s="43" t="s">
        <v>63</v>
      </c>
      <c r="E82" s="12">
        <v>31000</v>
      </c>
      <c r="F82" s="81"/>
      <c r="G82" s="103">
        <v>3000</v>
      </c>
      <c r="H82" s="82">
        <f t="shared" si="3"/>
        <v>28000</v>
      </c>
    </row>
    <row r="83" spans="1:8" ht="12.75">
      <c r="A83" s="131"/>
      <c r="B83" s="129"/>
      <c r="C83" s="51">
        <v>4260</v>
      </c>
      <c r="D83" s="43" t="s">
        <v>59</v>
      </c>
      <c r="E83" s="12">
        <v>20050</v>
      </c>
      <c r="F83" s="81"/>
      <c r="G83" s="103">
        <v>840</v>
      </c>
      <c r="H83" s="82">
        <f t="shared" si="3"/>
        <v>19210</v>
      </c>
    </row>
    <row r="84" spans="1:8" ht="12.75">
      <c r="A84" s="131"/>
      <c r="B84" s="129"/>
      <c r="C84" s="51">
        <v>4300</v>
      </c>
      <c r="D84" s="43" t="s">
        <v>61</v>
      </c>
      <c r="E84" s="12">
        <v>16600</v>
      </c>
      <c r="F84" s="81"/>
      <c r="G84" s="103">
        <v>1500</v>
      </c>
      <c r="H84" s="82">
        <f t="shared" si="3"/>
        <v>15100</v>
      </c>
    </row>
    <row r="85" spans="1:8" ht="12.75">
      <c r="A85" s="131"/>
      <c r="B85" s="129"/>
      <c r="C85" s="51">
        <v>4350</v>
      </c>
      <c r="D85" s="43" t="s">
        <v>67</v>
      </c>
      <c r="E85" s="12">
        <v>2390</v>
      </c>
      <c r="F85" s="81"/>
      <c r="G85" s="103">
        <v>850</v>
      </c>
      <c r="H85" s="82">
        <f t="shared" si="3"/>
        <v>1540</v>
      </c>
    </row>
    <row r="86" spans="1:8" ht="12.75">
      <c r="A86" s="131"/>
      <c r="B86" s="129"/>
      <c r="C86" s="51">
        <v>4430</v>
      </c>
      <c r="D86" s="43" t="s">
        <v>71</v>
      </c>
      <c r="E86" s="12">
        <v>3500</v>
      </c>
      <c r="F86" s="81"/>
      <c r="G86" s="103">
        <v>900</v>
      </c>
      <c r="H86" s="82">
        <f t="shared" si="3"/>
        <v>2600</v>
      </c>
    </row>
    <row r="87" spans="1:8" ht="26.25" thickBot="1">
      <c r="A87" s="131"/>
      <c r="B87" s="30"/>
      <c r="C87" s="51">
        <v>6050</v>
      </c>
      <c r="D87" s="43" t="s">
        <v>85</v>
      </c>
      <c r="E87" s="12">
        <v>110325</v>
      </c>
      <c r="F87" s="81">
        <v>310</v>
      </c>
      <c r="G87" s="103">
        <v>12024</v>
      </c>
      <c r="H87" s="82">
        <f t="shared" si="3"/>
        <v>98611</v>
      </c>
    </row>
    <row r="88" spans="1:8" ht="14.25" thickBot="1" thickTop="1">
      <c r="A88" s="40">
        <v>851</v>
      </c>
      <c r="B88" s="122" t="s">
        <v>86</v>
      </c>
      <c r="C88" s="123"/>
      <c r="D88" s="124"/>
      <c r="E88" s="8">
        <v>407644</v>
      </c>
      <c r="F88" s="8">
        <f>F89</f>
        <v>17500</v>
      </c>
      <c r="G88" s="8">
        <f>G89</f>
        <v>0</v>
      </c>
      <c r="H88" s="77">
        <f>E88+F88-G88</f>
        <v>425144</v>
      </c>
    </row>
    <row r="89" spans="1:8" ht="13.5" thickTop="1">
      <c r="A89" s="10"/>
      <c r="B89" s="45">
        <v>85195</v>
      </c>
      <c r="C89" s="120" t="s">
        <v>32</v>
      </c>
      <c r="D89" s="121"/>
      <c r="E89" s="18">
        <v>339644</v>
      </c>
      <c r="F89" s="18">
        <f>F90</f>
        <v>17500</v>
      </c>
      <c r="G89" s="18">
        <f>G90</f>
        <v>0</v>
      </c>
      <c r="H89" s="85">
        <f>E89+F89-G89</f>
        <v>357144</v>
      </c>
    </row>
    <row r="90" spans="1:8" ht="64.5" thickBot="1">
      <c r="A90" s="10"/>
      <c r="B90" s="65"/>
      <c r="C90" s="48">
        <v>6010</v>
      </c>
      <c r="D90" s="23" t="s">
        <v>4</v>
      </c>
      <c r="E90" s="62">
        <v>0</v>
      </c>
      <c r="F90" s="105">
        <v>17500</v>
      </c>
      <c r="G90" s="92"/>
      <c r="H90" s="93">
        <f>E90+F90-G90</f>
        <v>17500</v>
      </c>
    </row>
    <row r="91" spans="1:8" ht="14.25" thickBot="1" thickTop="1">
      <c r="A91" s="40">
        <v>854</v>
      </c>
      <c r="B91" s="122" t="s">
        <v>87</v>
      </c>
      <c r="C91" s="123"/>
      <c r="D91" s="124"/>
      <c r="E91" s="59">
        <v>505931</v>
      </c>
      <c r="F91" s="91">
        <f>F92</f>
        <v>0</v>
      </c>
      <c r="G91" s="91">
        <f>G92</f>
        <v>31200</v>
      </c>
      <c r="H91" s="77">
        <f aca="true" t="shared" si="4" ref="H91:H101">E91+F91-G91</f>
        <v>474731</v>
      </c>
    </row>
    <row r="92" spans="1:8" ht="13.5" thickTop="1">
      <c r="A92" s="129"/>
      <c r="B92" s="29">
        <v>85401</v>
      </c>
      <c r="C92" s="116" t="s">
        <v>45</v>
      </c>
      <c r="D92" s="117"/>
      <c r="E92" s="24">
        <v>400646</v>
      </c>
      <c r="F92" s="24">
        <f>F93+F94+F95+F96+F97</f>
        <v>0</v>
      </c>
      <c r="G92" s="24">
        <f>G93+G94+G95+G96+G97</f>
        <v>31200</v>
      </c>
      <c r="H92" s="78">
        <f t="shared" si="4"/>
        <v>369446</v>
      </c>
    </row>
    <row r="93" spans="1:8" ht="25.5">
      <c r="A93" s="129"/>
      <c r="B93" s="129"/>
      <c r="C93" s="51">
        <v>4010</v>
      </c>
      <c r="D93" s="43" t="s">
        <v>84</v>
      </c>
      <c r="E93" s="12">
        <v>252446</v>
      </c>
      <c r="F93" s="81"/>
      <c r="G93" s="103">
        <v>21000</v>
      </c>
      <c r="H93" s="82">
        <f t="shared" si="4"/>
        <v>231446</v>
      </c>
    </row>
    <row r="94" spans="1:8" ht="25.5">
      <c r="A94" s="129"/>
      <c r="B94" s="129"/>
      <c r="C94" s="51">
        <v>4110</v>
      </c>
      <c r="D94" s="43" t="s">
        <v>62</v>
      </c>
      <c r="E94" s="12">
        <v>54000</v>
      </c>
      <c r="F94" s="81"/>
      <c r="G94" s="103">
        <v>5000</v>
      </c>
      <c r="H94" s="82">
        <f t="shared" si="4"/>
        <v>49000</v>
      </c>
    </row>
    <row r="95" spans="1:8" ht="12.75">
      <c r="A95" s="129"/>
      <c r="B95" s="129"/>
      <c r="C95" s="51">
        <v>4120</v>
      </c>
      <c r="D95" s="43" t="s">
        <v>63</v>
      </c>
      <c r="E95" s="12">
        <v>7500</v>
      </c>
      <c r="F95" s="81"/>
      <c r="G95" s="103">
        <v>1900</v>
      </c>
      <c r="H95" s="82">
        <f t="shared" si="4"/>
        <v>5600</v>
      </c>
    </row>
    <row r="96" spans="1:8" ht="25.5">
      <c r="A96" s="129"/>
      <c r="B96" s="129"/>
      <c r="C96" s="51">
        <v>4210</v>
      </c>
      <c r="D96" s="43" t="s">
        <v>54</v>
      </c>
      <c r="E96" s="12">
        <v>11437</v>
      </c>
      <c r="F96" s="81"/>
      <c r="G96" s="103">
        <v>1800</v>
      </c>
      <c r="H96" s="82">
        <f t="shared" si="4"/>
        <v>9637</v>
      </c>
    </row>
    <row r="97" spans="1:8" ht="26.25" thickBot="1">
      <c r="A97" s="129"/>
      <c r="B97" s="133"/>
      <c r="C97" s="51">
        <v>4440</v>
      </c>
      <c r="D97" s="43" t="s">
        <v>88</v>
      </c>
      <c r="E97" s="12">
        <v>17500</v>
      </c>
      <c r="F97" s="81"/>
      <c r="G97" s="103">
        <v>1500</v>
      </c>
      <c r="H97" s="82">
        <f t="shared" si="4"/>
        <v>16000</v>
      </c>
    </row>
    <row r="98" spans="1:8" ht="28.5" customHeight="1" thickBot="1" thickTop="1">
      <c r="A98" s="40">
        <v>900</v>
      </c>
      <c r="B98" s="122" t="s">
        <v>89</v>
      </c>
      <c r="C98" s="123"/>
      <c r="D98" s="124"/>
      <c r="E98" s="8">
        <v>1073144</v>
      </c>
      <c r="F98" s="8">
        <f aca="true" t="shared" si="5" ref="F98:G100">F99</f>
        <v>11000</v>
      </c>
      <c r="G98" s="8">
        <f t="shared" si="5"/>
        <v>0</v>
      </c>
      <c r="H98" s="77">
        <f t="shared" si="4"/>
        <v>1084144</v>
      </c>
    </row>
    <row r="99" spans="1:8" ht="13.5" thickTop="1">
      <c r="A99" s="129"/>
      <c r="B99" s="29">
        <v>90001</v>
      </c>
      <c r="C99" s="116" t="s">
        <v>46</v>
      </c>
      <c r="D99" s="117"/>
      <c r="E99" s="24">
        <v>533152</v>
      </c>
      <c r="F99" s="24">
        <f t="shared" si="5"/>
        <v>11000</v>
      </c>
      <c r="G99" s="24">
        <f t="shared" si="5"/>
        <v>0</v>
      </c>
      <c r="H99" s="78">
        <f t="shared" si="4"/>
        <v>544152</v>
      </c>
    </row>
    <row r="100" spans="1:8" ht="76.5">
      <c r="A100" s="129"/>
      <c r="B100" s="10"/>
      <c r="C100" s="51"/>
      <c r="D100" s="98" t="s">
        <v>90</v>
      </c>
      <c r="E100" s="18">
        <v>505152</v>
      </c>
      <c r="F100" s="18">
        <f t="shared" si="5"/>
        <v>11000</v>
      </c>
      <c r="G100" s="18">
        <f t="shared" si="5"/>
        <v>0</v>
      </c>
      <c r="H100" s="85">
        <f t="shared" si="4"/>
        <v>516152</v>
      </c>
    </row>
    <row r="101" spans="1:8" ht="153.75" thickBot="1">
      <c r="A101" s="129"/>
      <c r="B101" s="10"/>
      <c r="C101" s="31">
        <v>6059</v>
      </c>
      <c r="D101" s="49" t="s">
        <v>91</v>
      </c>
      <c r="E101" s="12">
        <v>11380</v>
      </c>
      <c r="F101" s="103">
        <v>11000</v>
      </c>
      <c r="G101" s="81"/>
      <c r="H101" s="82">
        <f t="shared" si="4"/>
        <v>22380</v>
      </c>
    </row>
    <row r="102" spans="1:8" ht="28.5" customHeight="1" thickBot="1" thickTop="1">
      <c r="A102" s="99">
        <v>921</v>
      </c>
      <c r="B102" s="134" t="s">
        <v>92</v>
      </c>
      <c r="C102" s="123"/>
      <c r="D102" s="125"/>
      <c r="E102" s="52">
        <v>271900</v>
      </c>
      <c r="F102" s="52">
        <f>F103+F106</f>
        <v>8500</v>
      </c>
      <c r="G102" s="52">
        <f>G103+G106</f>
        <v>0</v>
      </c>
      <c r="H102" s="77">
        <f aca="true" t="shared" si="6" ref="H102:H111">E102+F102-G102</f>
        <v>280400</v>
      </c>
    </row>
    <row r="103" spans="1:8" ht="13.5" thickTop="1">
      <c r="A103" s="129"/>
      <c r="B103" s="17">
        <v>92116</v>
      </c>
      <c r="C103" s="120" t="s">
        <v>93</v>
      </c>
      <c r="D103" s="121"/>
      <c r="E103" s="18">
        <v>153000</v>
      </c>
      <c r="F103" s="18">
        <f>F104+F105</f>
        <v>2000</v>
      </c>
      <c r="G103" s="18">
        <f>G104+G105</f>
        <v>0</v>
      </c>
      <c r="H103" s="85">
        <f t="shared" si="6"/>
        <v>155000</v>
      </c>
    </row>
    <row r="104" spans="1:8" ht="25.5">
      <c r="A104" s="129"/>
      <c r="B104" s="129"/>
      <c r="C104" s="51">
        <v>4210</v>
      </c>
      <c r="D104" s="43" t="s">
        <v>58</v>
      </c>
      <c r="E104" s="12">
        <v>11320</v>
      </c>
      <c r="F104" s="103">
        <v>900</v>
      </c>
      <c r="G104" s="81"/>
      <c r="H104" s="82">
        <f t="shared" si="6"/>
        <v>12220</v>
      </c>
    </row>
    <row r="105" spans="1:8" ht="12.75">
      <c r="A105" s="129"/>
      <c r="B105" s="129"/>
      <c r="C105" s="51">
        <v>4270</v>
      </c>
      <c r="D105" s="43" t="s">
        <v>60</v>
      </c>
      <c r="E105" s="12"/>
      <c r="F105" s="103">
        <v>1100</v>
      </c>
      <c r="G105" s="81"/>
      <c r="H105" s="82">
        <f t="shared" si="6"/>
        <v>1100</v>
      </c>
    </row>
    <row r="106" spans="1:8" ht="26.25" customHeight="1">
      <c r="A106" s="129"/>
      <c r="B106" s="45">
        <v>92195</v>
      </c>
      <c r="C106" s="120" t="s">
        <v>5</v>
      </c>
      <c r="D106" s="121"/>
      <c r="E106" s="18">
        <v>28000</v>
      </c>
      <c r="F106" s="18">
        <f>F107</f>
        <v>6500</v>
      </c>
      <c r="G106" s="18">
        <f>G107</f>
        <v>0</v>
      </c>
      <c r="H106" s="85">
        <f t="shared" si="6"/>
        <v>34500</v>
      </c>
    </row>
    <row r="107" spans="1:8" ht="26.25" thickBot="1">
      <c r="A107" s="129"/>
      <c r="B107" s="61"/>
      <c r="C107" s="51">
        <v>4210</v>
      </c>
      <c r="D107" s="43" t="s">
        <v>58</v>
      </c>
      <c r="E107" s="12">
        <v>9000</v>
      </c>
      <c r="F107" s="103">
        <v>6500</v>
      </c>
      <c r="G107" s="81"/>
      <c r="H107" s="82">
        <f t="shared" si="6"/>
        <v>15500</v>
      </c>
    </row>
    <row r="108" spans="1:8" ht="14.25" thickBot="1" thickTop="1">
      <c r="A108" s="40">
        <v>926</v>
      </c>
      <c r="B108" s="122" t="s">
        <v>0</v>
      </c>
      <c r="C108" s="123"/>
      <c r="D108" s="124"/>
      <c r="E108" s="8">
        <v>42914</v>
      </c>
      <c r="F108" s="8">
        <f>F109</f>
        <v>1100</v>
      </c>
      <c r="G108" s="8">
        <f>G109</f>
        <v>0</v>
      </c>
      <c r="H108" s="77">
        <f t="shared" si="6"/>
        <v>44014</v>
      </c>
    </row>
    <row r="109" spans="1:8" ht="45" customHeight="1" thickTop="1">
      <c r="A109" s="129"/>
      <c r="B109" s="100">
        <v>92695</v>
      </c>
      <c r="C109" s="116" t="s">
        <v>6</v>
      </c>
      <c r="D109" s="117"/>
      <c r="E109" s="24">
        <v>42914</v>
      </c>
      <c r="F109" s="24">
        <f>F110</f>
        <v>1100</v>
      </c>
      <c r="G109" s="24">
        <f>G110</f>
        <v>0</v>
      </c>
      <c r="H109" s="78">
        <f t="shared" si="6"/>
        <v>44014</v>
      </c>
    </row>
    <row r="110" spans="1:8" ht="26.25" thickBot="1">
      <c r="A110" s="129"/>
      <c r="B110" s="61"/>
      <c r="C110" s="64">
        <v>4210</v>
      </c>
      <c r="D110" s="80" t="s">
        <v>54</v>
      </c>
      <c r="E110" s="57">
        <v>17600</v>
      </c>
      <c r="F110" s="103">
        <v>1100</v>
      </c>
      <c r="G110" s="81"/>
      <c r="H110" s="82">
        <f t="shared" si="6"/>
        <v>18700</v>
      </c>
    </row>
    <row r="111" spans="1:8" ht="14.25" thickBot="1" thickTop="1">
      <c r="A111" s="94"/>
      <c r="B111" s="122" t="s">
        <v>47</v>
      </c>
      <c r="C111" s="123"/>
      <c r="D111" s="124"/>
      <c r="E111" s="8">
        <f>E108+E102+E98+E91+E88+E62+E59+E56+E53+E46+E43</f>
        <v>14342338</v>
      </c>
      <c r="F111" s="8">
        <f>F108+F102+F98+F91+F88+F62+F59+F56+F53+F46+F43</f>
        <v>164851</v>
      </c>
      <c r="G111" s="8">
        <f>G108+G102+G98+G91+G88+G62+G59+G56+G53+G46+G43</f>
        <v>176564</v>
      </c>
      <c r="H111" s="59">
        <f t="shared" si="6"/>
        <v>14330625</v>
      </c>
    </row>
    <row r="112" ht="13.5" thickTop="1"/>
  </sheetData>
  <mergeCells count="64">
    <mergeCell ref="B111:D111"/>
    <mergeCell ref="A39:H39"/>
    <mergeCell ref="A40:H40"/>
    <mergeCell ref="G1:H1"/>
    <mergeCell ref="G2:H2"/>
    <mergeCell ref="G3:H3"/>
    <mergeCell ref="G4:H4"/>
    <mergeCell ref="G5:H5"/>
    <mergeCell ref="G6:H6"/>
    <mergeCell ref="G7:H7"/>
    <mergeCell ref="B108:D108"/>
    <mergeCell ref="A109:A110"/>
    <mergeCell ref="C109:D109"/>
    <mergeCell ref="G31:H31"/>
    <mergeCell ref="G32:H32"/>
    <mergeCell ref="G33:H33"/>
    <mergeCell ref="G34:H34"/>
    <mergeCell ref="G35:H35"/>
    <mergeCell ref="G36:H36"/>
    <mergeCell ref="G37:H37"/>
    <mergeCell ref="B102:D102"/>
    <mergeCell ref="A103:A107"/>
    <mergeCell ref="C103:D103"/>
    <mergeCell ref="B104:B105"/>
    <mergeCell ref="C106:D106"/>
    <mergeCell ref="B98:D98"/>
    <mergeCell ref="A99:A101"/>
    <mergeCell ref="C99:D99"/>
    <mergeCell ref="B91:D91"/>
    <mergeCell ref="A92:A97"/>
    <mergeCell ref="C92:D92"/>
    <mergeCell ref="B93:B97"/>
    <mergeCell ref="C89:D89"/>
    <mergeCell ref="B88:D88"/>
    <mergeCell ref="A63:A87"/>
    <mergeCell ref="C63:D63"/>
    <mergeCell ref="B64:B71"/>
    <mergeCell ref="C73:D73"/>
    <mergeCell ref="B74:B77"/>
    <mergeCell ref="C78:D78"/>
    <mergeCell ref="B79:B86"/>
    <mergeCell ref="B59:D59"/>
    <mergeCell ref="A60:A61"/>
    <mergeCell ref="C60:D60"/>
    <mergeCell ref="B62:D62"/>
    <mergeCell ref="B46:D46"/>
    <mergeCell ref="B56:D56"/>
    <mergeCell ref="A57:A58"/>
    <mergeCell ref="C57:D57"/>
    <mergeCell ref="A54:A55"/>
    <mergeCell ref="C54:D54"/>
    <mergeCell ref="A47:A52"/>
    <mergeCell ref="B53:D53"/>
    <mergeCell ref="C47:D47"/>
    <mergeCell ref="C49:D49"/>
    <mergeCell ref="C44:D44"/>
    <mergeCell ref="B43:D43"/>
    <mergeCell ref="B18:D18"/>
    <mergeCell ref="C19:D19"/>
    <mergeCell ref="C21:D21"/>
    <mergeCell ref="B13:D13"/>
    <mergeCell ref="C14:D14"/>
    <mergeCell ref="A10:H10"/>
    <mergeCell ref="A9:H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2005-12-22T07:46:02Z</cp:lastPrinted>
  <dcterms:created xsi:type="dcterms:W3CDTF">2005-12-19T06:39:27Z</dcterms:created>
  <dcterms:modified xsi:type="dcterms:W3CDTF">2005-12-22T07:46:04Z</dcterms:modified>
  <cp:category/>
  <cp:version/>
  <cp:contentType/>
  <cp:contentStatus/>
</cp:coreProperties>
</file>